
<file path=[Content_Types].xml><?xml version="1.0" encoding="utf-8"?>
<Types xmlns="http://schemas.openxmlformats.org/package/2006/content-types">
  <Default Extension="emf" ContentType="image/x-emf"/>
  <Default Extension="rels" ContentType="application/vnd.openxmlformats-package.relationships+xml"/>
  <Default Extension="vml" ContentType="application/vnd.openxmlformats-officedocument.vmlDrawing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metadata.xml" ContentType="application/vnd.openxmlformats-officedocument.spreadsheetml.sheetMetadata+xml"/>
  <Override PartName="/xl/drawings/drawing1.xml" ContentType="application/vnd.openxmlformats-officedocument.drawing+xml"/>
  <Override PartName="/xl/tables/table1.xml" ContentType="application/vnd.openxmlformats-officedocument.spreadsheetml.table+xml"/>
  <Override PartName="/xl/featurePropertyBag/featurePropertyBag.xml" ContentType="application/vnd.ms-excel.featurepropertyba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7" rupBuild="29115"/>
  <workbookPr defaultThemeVersion="202300"/>
  <mc:AlternateContent xmlns:mc="http://schemas.openxmlformats.org/markup-compatibility/2006">
    <mc:Choice Requires="x15">
      <x15ac:absPath xmlns:x15ac="http://schemas.microsoft.com/office/spreadsheetml/2010/11/ac" url="C:\Users\galja\pgaljan.github.io\"/>
    </mc:Choice>
  </mc:AlternateContent>
  <xr:revisionPtr revIDLastSave="0" documentId="13_ncr:1_{509D58E1-5167-4F96-B1F8-040E62EA0187}" xr6:coauthVersionLast="47" xr6:coauthVersionMax="47" xr10:uidLastSave="{00000000-0000-0000-0000-000000000000}"/>
  <bookViews>
    <workbookView xWindow="-120" yWindow="-120" windowWidth="29040" windowHeight="15720" xr2:uid="{D14A6CAB-8ABE-4996-ABD5-087D26C23723}"/>
  </bookViews>
  <sheets>
    <sheet name="careerstop" sheetId="1" r:id="rId1"/>
    <sheet name="output" sheetId="2" r:id="rId2"/>
  </sheets>
  <definedNames>
    <definedName name="randomName">_xlfn.XLOOKUP(RANDBETWEEN(1,20),names[index],names[first]) &amp; " " &amp; _xlfn.XLOOKUP(RANDBETWEEN(1,20),names[index],names[last])</definedName>
  </definedNames>
  <calcPr calcId="191029"/>
  <extLst>
    <ext xmlns:x15="http://schemas.microsoft.com/office/spreadsheetml/2010/11/main" uri="{140A7094-0E35-4892-8432-C4D2E57EDEB5}">
      <x15:workbookPr chartTrackingRefBase="1"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  <xcalcf:feature name="microsoft.com:ARRAYTEXT_WF"/>
      </xcalcf:calcFeatures>
    </ext>
  </extLst>
</workbook>
</file>

<file path=xl/calcChain.xml><?xml version="1.0" encoding="utf-8"?>
<calcChain xmlns="http://schemas.openxmlformats.org/spreadsheetml/2006/main">
  <c r="H19" i="2" l="1" a="1"/>
  <c r="H19" i="2" s="1"/>
  <c r="G1" i="2"/>
  <c r="K15" i="1"/>
  <c r="J4" i="2" a="1"/>
  <c r="I3" i="2" a="1"/>
  <c r="H3" i="2" a="1"/>
  <c r="H3" i="2" s="1"/>
  <c r="G3" i="2" a="1"/>
  <c r="G2" i="2"/>
  <c r="J1" i="2"/>
  <c r="H1" i="2"/>
  <c r="A2" i="2"/>
  <c r="A3" i="2"/>
  <c r="A4" i="2"/>
  <c r="A5" i="2"/>
  <c r="A6" i="2"/>
  <c r="A7" i="2"/>
  <c r="A8" i="2"/>
  <c r="A9" i="2"/>
  <c r="A10" i="2"/>
  <c r="A11" i="2"/>
  <c r="A12" i="2"/>
  <c r="A13" i="2"/>
  <c r="A14" i="2"/>
  <c r="A15" i="2"/>
  <c r="A16" i="2"/>
  <c r="A17" i="2"/>
  <c r="A18" i="2"/>
  <c r="A19" i="2"/>
  <c r="A20" i="2"/>
  <c r="A21" i="2"/>
  <c r="A22" i="2"/>
  <c r="A23" i="2"/>
  <c r="A24" i="2"/>
  <c r="A25" i="2"/>
  <c r="A26" i="2"/>
  <c r="A27" i="2"/>
  <c r="A28" i="2"/>
  <c r="A29" i="2"/>
  <c r="A30" i="2"/>
  <c r="A31" i="2"/>
  <c r="A32" i="2"/>
  <c r="A33" i="2"/>
  <c r="A34" i="2"/>
  <c r="A35" i="2"/>
  <c r="A36" i="2"/>
  <c r="A37" i="2"/>
  <c r="A38" i="2"/>
  <c r="A39" i="2"/>
  <c r="A40" i="2"/>
  <c r="A41" i="2"/>
  <c r="A42" i="2"/>
  <c r="A43" i="2"/>
  <c r="A44" i="2"/>
  <c r="A45" i="2"/>
  <c r="A46" i="2"/>
  <c r="A47" i="2"/>
  <c r="A48" i="2"/>
  <c r="A49" i="2"/>
  <c r="A50" i="2"/>
  <c r="A51" i="2"/>
  <c r="A52" i="2"/>
  <c r="A53" i="2"/>
  <c r="A54" i="2"/>
  <c r="A55" i="2"/>
  <c r="A56" i="2"/>
  <c r="A57" i="2"/>
  <c r="A58" i="2"/>
  <c r="A59" i="2"/>
  <c r="A60" i="2"/>
  <c r="A61" i="2"/>
  <c r="A62" i="2"/>
  <c r="A63" i="2"/>
  <c r="A64" i="2"/>
  <c r="A65" i="2"/>
  <c r="A66" i="2"/>
  <c r="A67" i="2"/>
  <c r="A68" i="2"/>
  <c r="A69" i="2"/>
  <c r="A70" i="2"/>
  <c r="A71" i="2"/>
  <c r="A72" i="2"/>
  <c r="A73" i="2"/>
  <c r="A74" i="2"/>
  <c r="A75" i="2"/>
  <c r="A76" i="2"/>
  <c r="A77" i="2"/>
  <c r="A78" i="2"/>
  <c r="A79" i="2"/>
  <c r="A80" i="2"/>
  <c r="A81" i="2"/>
  <c r="A82" i="2"/>
  <c r="A83" i="2"/>
  <c r="A84" i="2"/>
  <c r="A85" i="2"/>
  <c r="A86" i="2"/>
  <c r="A87" i="2"/>
  <c r="A88" i="2"/>
  <c r="A89" i="2"/>
  <c r="A90" i="2"/>
  <c r="A91" i="2"/>
  <c r="A92" i="2"/>
  <c r="A93" i="2"/>
  <c r="A94" i="2"/>
  <c r="A95" i="2"/>
  <c r="A96" i="2"/>
  <c r="A97" i="2"/>
  <c r="A98" i="2"/>
  <c r="A99" i="2"/>
  <c r="A100" i="2"/>
  <c r="A101" i="2"/>
  <c r="A102" i="2"/>
  <c r="A103" i="2"/>
  <c r="A104" i="2"/>
  <c r="A105" i="2"/>
  <c r="A106" i="2"/>
  <c r="A107" i="2"/>
  <c r="A108" i="2"/>
  <c r="A109" i="2"/>
  <c r="A110" i="2"/>
  <c r="A111" i="2"/>
  <c r="A112" i="2"/>
  <c r="A113" i="2"/>
  <c r="A114" i="2"/>
  <c r="A115" i="2"/>
  <c r="A116" i="2"/>
  <c r="A117" i="2"/>
  <c r="A118" i="2"/>
  <c r="A119" i="2"/>
  <c r="A120" i="2"/>
  <c r="A121" i="2"/>
  <c r="A122" i="2"/>
  <c r="A123" i="2"/>
  <c r="A124" i="2"/>
  <c r="A125" i="2"/>
  <c r="A126" i="2"/>
  <c r="A127" i="2"/>
  <c r="A128" i="2"/>
  <c r="A129" i="2"/>
  <c r="A130" i="2"/>
  <c r="A131" i="2"/>
  <c r="A132" i="2"/>
  <c r="A133" i="2"/>
  <c r="A134" i="2"/>
  <c r="A135" i="2"/>
  <c r="K3" i="1"/>
  <c r="K4" i="1"/>
  <c r="K5" i="1"/>
  <c r="K6" i="1"/>
  <c r="K7" i="1"/>
  <c r="K8" i="1"/>
  <c r="K9" i="1"/>
  <c r="K10" i="1"/>
  <c r="K11" i="1"/>
  <c r="K12" i="1"/>
  <c r="K13" i="1"/>
  <c r="K14" i="1"/>
  <c r="K17" i="1"/>
  <c r="K2" i="1"/>
  <c r="I3" i="2" l="1"/>
  <c r="G3" i="2"/>
  <c r="J4" i="2"/>
  <c r="H12" i="2" a="1"/>
  <c r="H12" i="2" l="1"/>
</calcChain>
</file>

<file path=xl/metadata.xml><?xml version="1.0" encoding="utf-8"?>
<metadata xmlns="http://schemas.openxmlformats.org/spreadsheetml/2006/main" xmlns:xda="http://schemas.microsoft.com/office/spreadsheetml/2017/dynamicarray">
  <metadataTypes count="1">
    <metadataType name="XLDAPR" minSupportedVersion="120000" copy="1" pasteAll="1" pasteValues="1" merge="1" splitFirst="1" rowColShift="1" clearFormats="1" clearComments="1" assign="1" coerce="1" cellMeta="1"/>
  </metadataTypes>
  <futureMetadata name="XLDAPR" count="1">
    <bk>
      <extLst>
        <ext uri="{bdbb8cdc-fa1e-496e-a857-3c3f30c029c3}">
          <xda:dynamicArrayProperties fDynamic="1" fCollapsed="0"/>
        </ext>
      </extLst>
    </bk>
  </futureMetadata>
  <cellMetadata count="1">
    <bk>
      <rc t="1" v="0"/>
    </bk>
  </cellMetadata>
</metadata>
</file>

<file path=xl/sharedStrings.xml><?xml version="1.0" encoding="utf-8"?>
<sst xmlns="http://schemas.openxmlformats.org/spreadsheetml/2006/main" count="351" uniqueCount="309">
  <si>
    <t>Tools</t>
  </si>
  <si>
    <t>Profession</t>
  </si>
  <si>
    <t>Job Title</t>
  </si>
  <si>
    <t>Trade</t>
  </si>
  <si>
    <t>Professional Priorities</t>
  </si>
  <si>
    <t>Competencies</t>
  </si>
  <si>
    <t>Practices</t>
  </si>
  <si>
    <t>Priorities</t>
  </si>
  <si>
    <t>Core</t>
  </si>
  <si>
    <t>Organization</t>
  </si>
  <si>
    <t>Location</t>
  </si>
  <si>
    <t>Tasks/Deliverables</t>
  </si>
  <si>
    <t>Opportunity</t>
  </si>
  <si>
    <t>From</t>
  </si>
  <si>
    <t>To</t>
  </si>
  <si>
    <t>Name</t>
  </si>
  <si>
    <t>Approach</t>
  </si>
  <si>
    <t>Brand</t>
  </si>
  <si>
    <t>Alex</t>
  </si>
  <si>
    <t>Jordan</t>
  </si>
  <si>
    <t>Casey</t>
  </si>
  <si>
    <t>Taylor</t>
  </si>
  <si>
    <t>Morgan</t>
  </si>
  <si>
    <t>Riley</t>
  </si>
  <si>
    <t>Avery</t>
  </si>
  <si>
    <t>Quinn</t>
  </si>
  <si>
    <t>Sage</t>
  </si>
  <si>
    <t>River</t>
  </si>
  <si>
    <t>Chen</t>
  </si>
  <si>
    <t>Martinez</t>
  </si>
  <si>
    <t>Johnson</t>
  </si>
  <si>
    <t>Patel</t>
  </si>
  <si>
    <t>Williams</t>
  </si>
  <si>
    <t>Kim</t>
  </si>
  <si>
    <t>Davis</t>
  </si>
  <si>
    <t>Garcia</t>
  </si>
  <si>
    <t>Lee</t>
  </si>
  <si>
    <t>Brown</t>
  </si>
  <si>
    <t>Jamie</t>
  </si>
  <si>
    <t>Blake</t>
  </si>
  <si>
    <t>Reese</t>
  </si>
  <si>
    <t>Cameron</t>
  </si>
  <si>
    <t>Dakota</t>
  </si>
  <si>
    <t>Emery</t>
  </si>
  <si>
    <t>Finley</t>
  </si>
  <si>
    <t>Hayden</t>
  </si>
  <si>
    <t>Kendall</t>
  </si>
  <si>
    <t>Rowan</t>
  </si>
  <si>
    <t>Anderson</t>
  </si>
  <si>
    <t>Thompson</t>
  </si>
  <si>
    <t>Rodriguez</t>
  </si>
  <si>
    <t>Wilson</t>
  </si>
  <si>
    <t>Moore</t>
  </si>
  <si>
    <t>Jackson</t>
  </si>
  <si>
    <t>Lewis</t>
  </si>
  <si>
    <t>index</t>
  </si>
  <si>
    <t>first</t>
  </si>
  <si>
    <t>last</t>
  </si>
  <si>
    <t>Accomplishment 1</t>
  </si>
  <si>
    <t>Accomplishment 4</t>
  </si>
  <si>
    <t>Accomplishment 3</t>
  </si>
  <si>
    <t>Accomplishment 2</t>
  </si>
  <si>
    <t>Key Accomplishments</t>
  </si>
  <si>
    <t>Parker</t>
  </si>
  <si>
    <t>Miller</t>
  </si>
  <si>
    <t>Lopez</t>
  </si>
  <si>
    <t>Gonzalez</t>
  </si>
  <si>
    <t>Drew</t>
  </si>
  <si>
    <t>Skyler</t>
  </si>
  <si>
    <t>Lane</t>
  </si>
  <si>
    <t>Thomas</t>
  </si>
  <si>
    <t>Phoenix</t>
  </si>
  <si>
    <t>Hernandez</t>
  </si>
  <si>
    <t>Indigo</t>
  </si>
  <si>
    <t>Martin</t>
  </si>
  <si>
    <t>Harley</t>
  </si>
  <si>
    <t>Clark</t>
  </si>
  <si>
    <t>Dallas</t>
  </si>
  <si>
    <t>Peyton</t>
  </si>
  <si>
    <t>Walker</t>
  </si>
  <si>
    <t>Remy</t>
  </si>
  <si>
    <t>Hall</t>
  </si>
  <si>
    <t>Kai</t>
  </si>
  <si>
    <t>Allen</t>
  </si>
  <si>
    <t>Brook</t>
  </si>
  <si>
    <t>Young</t>
  </si>
  <si>
    <t>Ari</t>
  </si>
  <si>
    <t>King</t>
  </si>
  <si>
    <t>Sloan</t>
  </si>
  <si>
    <t>Wright</t>
  </si>
  <si>
    <t>Devon</t>
  </si>
  <si>
    <t>Scott</t>
  </si>
  <si>
    <t>Aubrey</t>
  </si>
  <si>
    <t>Torres</t>
  </si>
  <si>
    <t>Rory</t>
  </si>
  <si>
    <t>Nguyen</t>
  </si>
  <si>
    <t>Hill</t>
  </si>
  <si>
    <t>Micah</t>
  </si>
  <si>
    <t>Flores</t>
  </si>
  <si>
    <t>Jaden</t>
  </si>
  <si>
    <t>Green</t>
  </si>
  <si>
    <t>Bailey</t>
  </si>
  <si>
    <t>Adams</t>
  </si>
  <si>
    <t>Nelson</t>
  </si>
  <si>
    <t>Shay</t>
  </si>
  <si>
    <t>Baker</t>
  </si>
  <si>
    <t>Robin</t>
  </si>
  <si>
    <t>Mitchell</t>
  </si>
  <si>
    <t>Storm</t>
  </si>
  <si>
    <t>Perez</t>
  </si>
  <si>
    <t>Ocean</t>
  </si>
  <si>
    <t>Roberts</t>
  </si>
  <si>
    <t>Arrow</t>
  </si>
  <si>
    <t>Turner</t>
  </si>
  <si>
    <t>Aspen</t>
  </si>
  <si>
    <t>Phillips</t>
  </si>
  <si>
    <t>Emerson</t>
  </si>
  <si>
    <t>Campbell</t>
  </si>
  <si>
    <t>Nova</t>
  </si>
  <si>
    <t>Evans</t>
  </si>
  <si>
    <t>Vale</t>
  </si>
  <si>
    <t>Edwards</t>
  </si>
  <si>
    <t>Gray</t>
  </si>
  <si>
    <t>Collins</t>
  </si>
  <si>
    <t>Wren</t>
  </si>
  <si>
    <t>Stewart</t>
  </si>
  <si>
    <t>Sanchez</t>
  </si>
  <si>
    <t>Briar</t>
  </si>
  <si>
    <t>Morris</t>
  </si>
  <si>
    <t>Ellis</t>
  </si>
  <si>
    <t>Rogers</t>
  </si>
  <si>
    <t>Jules</t>
  </si>
  <si>
    <t>Reed</t>
  </si>
  <si>
    <t>Marlowe</t>
  </si>
  <si>
    <t>Cook</t>
  </si>
  <si>
    <t>Darian</t>
  </si>
  <si>
    <t>Sasha</t>
  </si>
  <si>
    <t>Bell</t>
  </si>
  <si>
    <t>Tatum</t>
  </si>
  <si>
    <t>Murphy</t>
  </si>
  <si>
    <t>Cooper</t>
  </si>
  <si>
    <t>Oakley</t>
  </si>
  <si>
    <t>Richardson</t>
  </si>
  <si>
    <t>Justice</t>
  </si>
  <si>
    <t>Cox</t>
  </si>
  <si>
    <t>Howard</t>
  </si>
  <si>
    <t>Bellamy</t>
  </si>
  <si>
    <t>Ward</t>
  </si>
  <si>
    <t>Ren</t>
  </si>
  <si>
    <t>Scout</t>
  </si>
  <si>
    <t>Peterson</t>
  </si>
  <si>
    <t>Winter</t>
  </si>
  <si>
    <t>Ramirez</t>
  </si>
  <si>
    <t>Payton</t>
  </si>
  <si>
    <t>James</t>
  </si>
  <si>
    <t>Jude</t>
  </si>
  <si>
    <t>Watson</t>
  </si>
  <si>
    <t>Lux</t>
  </si>
  <si>
    <t>Brooks</t>
  </si>
  <si>
    <t>Kelly</t>
  </si>
  <si>
    <t>Camden</t>
  </si>
  <si>
    <t>Sanders</t>
  </si>
  <si>
    <t>Ira</t>
  </si>
  <si>
    <t>Price</t>
  </si>
  <si>
    <t>Palmer</t>
  </si>
  <si>
    <t>Bennett</t>
  </si>
  <si>
    <t>Remi</t>
  </si>
  <si>
    <t>Wood</t>
  </si>
  <si>
    <t>Frankie</t>
  </si>
  <si>
    <t>Barnes</t>
  </si>
  <si>
    <t>Onyx</t>
  </si>
  <si>
    <t>Ross</t>
  </si>
  <si>
    <t>Soren</t>
  </si>
  <si>
    <t>Henderson</t>
  </si>
  <si>
    <t>Merit</t>
  </si>
  <si>
    <t>Coleman</t>
  </si>
  <si>
    <t>Asa</t>
  </si>
  <si>
    <t>Jenkins</t>
  </si>
  <si>
    <t>Cypress</t>
  </si>
  <si>
    <t>Perry</t>
  </si>
  <si>
    <t>Haven</t>
  </si>
  <si>
    <t>Powell</t>
  </si>
  <si>
    <t>Journey</t>
  </si>
  <si>
    <t>Long</t>
  </si>
  <si>
    <t>North</t>
  </si>
  <si>
    <t>Patterson</t>
  </si>
  <si>
    <t>Reign</t>
  </si>
  <si>
    <t>Hughes</t>
  </si>
  <si>
    <t>Seven</t>
  </si>
  <si>
    <t>Story</t>
  </si>
  <si>
    <t>Washington</t>
  </si>
  <si>
    <t>Timber</t>
  </si>
  <si>
    <t>Butler</t>
  </si>
  <si>
    <t>Blue</t>
  </si>
  <si>
    <t>Simmons</t>
  </si>
  <si>
    <t>Echo</t>
  </si>
  <si>
    <t>Foster</t>
  </si>
  <si>
    <t>Harbor</t>
  </si>
  <si>
    <t>Gonzales</t>
  </si>
  <si>
    <t>Bryant</t>
  </si>
  <si>
    <t>Novel</t>
  </si>
  <si>
    <t>Alexander</t>
  </si>
  <si>
    <t>Poet</t>
  </si>
  <si>
    <t>Russell</t>
  </si>
  <si>
    <t>Quest</t>
  </si>
  <si>
    <t>Griffin</t>
  </si>
  <si>
    <t>Rain</t>
  </si>
  <si>
    <t>Diaz</t>
  </si>
  <si>
    <t>Zion</t>
  </si>
  <si>
    <t>Hayes</t>
  </si>
  <si>
    <t>Baylor</t>
  </si>
  <si>
    <t>Myers</t>
  </si>
  <si>
    <t>Lark</t>
  </si>
  <si>
    <t>Ford</t>
  </si>
  <si>
    <t>Rebel</t>
  </si>
  <si>
    <t>Hamilton</t>
  </si>
  <si>
    <t>Graham</t>
  </si>
  <si>
    <t>Stone</t>
  </si>
  <si>
    <t>Sullivan</t>
  </si>
  <si>
    <t>Wallace</t>
  </si>
  <si>
    <t>West</t>
  </si>
  <si>
    <t>Woods</t>
  </si>
  <si>
    <t>Zephyr</t>
  </si>
  <si>
    <t>Cole</t>
  </si>
  <si>
    <t>Bryce</t>
  </si>
  <si>
    <t>Owens</t>
  </si>
  <si>
    <t>Reynolds</t>
  </si>
  <si>
    <t>Fisher</t>
  </si>
  <si>
    <t>Harrison</t>
  </si>
  <si>
    <t>Gibson</t>
  </si>
  <si>
    <t>McDonald</t>
  </si>
  <si>
    <t>Cruz</t>
  </si>
  <si>
    <t>Marshall</t>
  </si>
  <si>
    <t>Ortiz</t>
  </si>
  <si>
    <t>Gomez</t>
  </si>
  <si>
    <t>Murray</t>
  </si>
  <si>
    <t>Freeman</t>
  </si>
  <si>
    <t>Wells</t>
  </si>
  <si>
    <t>Webb</t>
  </si>
  <si>
    <t>Simpson</t>
  </si>
  <si>
    <t>Stevens</t>
  </si>
  <si>
    <t>Tucker</t>
  </si>
  <si>
    <t>Porter</t>
  </si>
  <si>
    <t>Hunter</t>
  </si>
  <si>
    <t>Hicks</t>
  </si>
  <si>
    <t>Crawford</t>
  </si>
  <si>
    <t>Henry</t>
  </si>
  <si>
    <t>Boyd</t>
  </si>
  <si>
    <t>Mason</t>
  </si>
  <si>
    <t>Morales</t>
  </si>
  <si>
    <t>Practices &amp; Priorities</t>
  </si>
  <si>
    <t>Org Description</t>
  </si>
  <si>
    <t>Excel</t>
  </si>
  <si>
    <t>Accomplishments (&lt;=4)</t>
  </si>
  <si>
    <t>Oct 2023</t>
  </si>
  <si>
    <t>Product Planning</t>
  </si>
  <si>
    <t>Requirements Development</t>
  </si>
  <si>
    <t>Development Execution</t>
  </si>
  <si>
    <t>Core Team Support</t>
  </si>
  <si>
    <t>PowerBI</t>
  </si>
  <si>
    <t>Oct 2019</t>
  </si>
  <si>
    <t>Increased store profitability by 23% through optimized inventory turnover and staff scheduling efficiency</t>
  </si>
  <si>
    <t>Reduced employee turnover from 45% to 18% via enhanced training programs and performance incentive structure</t>
  </si>
  <si>
    <t>Implemented customer loyalty program driving 15% increase in repeat purchase rate and $180K additional revenue</t>
  </si>
  <si>
    <t>Led district in customer satisfaction scores for 18 consecutive months with 4.8/5.0 average rating</t>
  </si>
  <si>
    <t>Avery Taylor</t>
  </si>
  <si>
    <t>P&amp;L Management</t>
  </si>
  <si>
    <t>Staff Training &amp; Development</t>
  </si>
  <si>
    <t>Merchandising Strategy</t>
  </si>
  <si>
    <t>Supply Chain Coordination</t>
  </si>
  <si>
    <t>Customer Service Management</t>
  </si>
  <si>
    <t>Compliance Management</t>
  </si>
  <si>
    <t>Multi-location Oversight</t>
  </si>
  <si>
    <t>Crisis Management</t>
  </si>
  <si>
    <t>Seasonal Planning</t>
  </si>
  <si>
    <t>Budget Forecasting</t>
  </si>
  <si>
    <t>Daily Standups</t>
  </si>
  <si>
    <t>Performance Dashboards</t>
  </si>
  <si>
    <t>Mystery Shopping</t>
  </si>
  <si>
    <t>Staff Cross-training</t>
  </si>
  <si>
    <t>Standard Operating Procedures</t>
  </si>
  <si>
    <t>Customer Satisfaction</t>
  </si>
  <si>
    <t>Operational Efficiency</t>
  </si>
  <si>
    <t>Team Development</t>
  </si>
  <si>
    <t>Brand Consistency</t>
  </si>
  <si>
    <t>Safety &amp; Compliance</t>
  </si>
  <si>
    <t>Community Engagement</t>
  </si>
  <si>
    <t>Profitability</t>
  </si>
  <si>
    <t>Square POS</t>
  </si>
  <si>
    <t>Shopify</t>
  </si>
  <si>
    <t>NetSuite</t>
  </si>
  <si>
    <t>TradeGecko</t>
  </si>
  <si>
    <t>Deputy</t>
  </si>
  <si>
    <t>Slack</t>
  </si>
  <si>
    <t>Salesforce</t>
  </si>
  <si>
    <t>Zendesk</t>
  </si>
  <si>
    <t>Mailchimp</t>
  </si>
  <si>
    <t>QuickBooks</t>
  </si>
  <si>
    <t>Process Optimization</t>
  </si>
  <si>
    <t>Performance Monitoring</t>
  </si>
  <si>
    <t>Resource Coordination</t>
  </si>
  <si>
    <t>Cross-Functional Coordination</t>
  </si>
  <si>
    <t>Staff Development</t>
  </si>
  <si>
    <t>Operations Specialist</t>
  </si>
  <si>
    <t>Acme Retail</t>
  </si>
  <si>
    <t>Anytown USA</t>
  </si>
  <si>
    <t>Store Manager</t>
  </si>
  <si>
    <t>Retail/Hospitality</t>
  </si>
  <si>
    <t>Regional specialty retail chain with 25 locations across the Northeast focused on outdoor recreation and sporting goods with annual revenues of $45M and emphasis on customer experience and community engagement.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</si>
</sst>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3" x14ac:knownFonts="1">
    <font>
      <sz val="11"/>
      <color theme="1"/>
      <name val="Aptos Narrow"/>
      <family val="2"/>
      <scheme val="minor"/>
    </font>
    <font>
      <b/>
      <sz val="11"/>
      <color theme="1"/>
      <name val="Aptos Narrow"/>
      <family val="2"/>
      <scheme val="minor"/>
    </font>
    <font>
      <i/>
      <sz val="11"/>
      <color theme="1"/>
      <name val="Aptos Narrow"/>
      <family val="2"/>
      <scheme val="minor"/>
    </font>
  </fonts>
  <fills count="7">
    <fill>
      <patternFill patternType="none"/>
    </fill>
    <fill>
      <patternFill patternType="gray125"/>
    </fill>
    <fill>
      <patternFill patternType="solid">
        <fgColor rgb="FFE1D5E7"/>
        <bgColor indexed="64"/>
      </patternFill>
    </fill>
    <fill>
      <patternFill patternType="solid">
        <fgColor rgb="FFD5E8D4"/>
        <bgColor indexed="64"/>
      </patternFill>
    </fill>
    <fill>
      <patternFill patternType="solid">
        <fgColor rgb="FFDAE8FC"/>
        <bgColor indexed="64"/>
      </patternFill>
    </fill>
    <fill>
      <patternFill patternType="solid">
        <fgColor theme="2" tint="-9.9978637043366805E-2"/>
        <bgColor indexed="64"/>
      </patternFill>
    </fill>
    <fill>
      <patternFill patternType="solid">
        <fgColor theme="0"/>
        <bgColor indexed="64"/>
      </patternFill>
    </fill>
  </fills>
  <borders count="19">
    <border>
      <left/>
      <right/>
      <top/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/>
      <bottom style="thin">
        <color indexed="64"/>
      </bottom>
      <diagonal/>
    </border>
    <border>
      <left/>
      <right style="thin">
        <color indexed="64"/>
      </right>
      <top style="thin">
        <color indexed="64"/>
      </top>
      <bottom/>
      <diagonal/>
    </border>
    <border>
      <left/>
      <right style="thin">
        <color indexed="64"/>
      </right>
      <top/>
      <bottom/>
      <diagonal/>
    </border>
    <border>
      <left/>
      <right style="thin">
        <color indexed="64"/>
      </right>
      <top/>
      <bottom style="thin">
        <color indexed="64"/>
      </bottom>
      <diagonal/>
    </border>
    <border>
      <left/>
      <right/>
      <top style="thin">
        <color indexed="64"/>
      </top>
      <bottom/>
      <diagonal/>
    </border>
    <border>
      <left/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medium">
        <color indexed="64"/>
      </left>
      <right/>
      <top style="thin">
        <color indexed="64"/>
      </top>
      <bottom style="thin">
        <color indexed="64"/>
      </bottom>
      <diagonal/>
    </border>
    <border>
      <left/>
      <right style="medium">
        <color indexed="64"/>
      </right>
      <top style="thin">
        <color indexed="64"/>
      </top>
      <bottom style="thin">
        <color indexed="64"/>
      </bottom>
      <diagonal/>
    </border>
    <border>
      <left style="thin">
        <color auto="1"/>
      </left>
      <right/>
      <top style="thin">
        <color indexed="64"/>
      </top>
      <bottom/>
      <diagonal/>
    </border>
    <border>
      <left style="thin">
        <color auto="1"/>
      </left>
      <right/>
      <top/>
      <bottom/>
      <diagonal/>
    </border>
    <border>
      <left style="thin">
        <color indexed="64"/>
      </left>
      <right style="thin">
        <color indexed="64"/>
      </right>
      <top/>
      <bottom/>
      <diagonal/>
    </border>
    <border>
      <left/>
      <right/>
      <top/>
      <bottom style="thin">
        <color indexed="64"/>
      </bottom>
      <diagonal/>
    </border>
    <border>
      <left style="medium">
        <color indexed="64"/>
      </left>
      <right/>
      <top/>
      <bottom style="thin">
        <color indexed="64"/>
      </bottom>
      <diagonal/>
    </border>
    <border>
      <left/>
      <right style="medium">
        <color indexed="64"/>
      </right>
      <top/>
      <bottom style="thin">
        <color indexed="64"/>
      </bottom>
      <diagonal/>
    </border>
    <border>
      <left style="medium">
        <color indexed="64"/>
      </left>
      <right/>
      <top style="medium">
        <color indexed="64"/>
      </top>
      <bottom style="thin">
        <color indexed="64"/>
      </bottom>
      <diagonal/>
    </border>
    <border>
      <left/>
      <right/>
      <top style="medium">
        <color indexed="64"/>
      </top>
      <bottom style="thin">
        <color indexed="64"/>
      </bottom>
      <diagonal/>
    </border>
    <border>
      <left/>
      <right style="medium">
        <color indexed="64"/>
      </right>
      <top style="medium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45">
    <xf numFmtId="0" fontId="0" fillId="0" borderId="0" xfId="0"/>
    <xf numFmtId="0" fontId="1" fillId="3" borderId="0" xfId="0" applyFont="1" applyFill="1" applyAlignment="1">
      <alignment horizontal="center"/>
    </xf>
    <xf numFmtId="0" fontId="1" fillId="2" borderId="0" xfId="0" applyFont="1" applyFill="1" applyAlignment="1">
      <alignment horizontal="center"/>
    </xf>
    <xf numFmtId="0" fontId="1" fillId="3" borderId="0" xfId="0" applyFont="1" applyFill="1" applyAlignment="1">
      <alignment horizontal="right"/>
    </xf>
    <xf numFmtId="0" fontId="1" fillId="4" borderId="0" xfId="0" applyFont="1" applyFill="1" applyAlignment="1">
      <alignment horizontal="center"/>
    </xf>
    <xf numFmtId="0" fontId="1" fillId="2" borderId="0" xfId="0" applyFont="1" applyFill="1" applyAlignment="1">
      <alignment horizontal="right"/>
    </xf>
    <xf numFmtId="0" fontId="0" fillId="0" borderId="0" xfId="0" applyAlignment="1">
      <alignment horizontal="left" indent="1"/>
    </xf>
    <xf numFmtId="0" fontId="0" fillId="0" borderId="6" xfId="0" applyBorder="1" applyAlignment="1">
      <alignment horizontal="left" indent="1"/>
    </xf>
    <xf numFmtId="0" fontId="1" fillId="5" borderId="0" xfId="0" applyFont="1" applyFill="1" applyAlignment="1">
      <alignment horizontal="right"/>
    </xf>
    <xf numFmtId="0" fontId="1" fillId="3" borderId="1" xfId="0" applyFont="1" applyFill="1" applyBorder="1" applyAlignment="1">
      <alignment horizontal="center"/>
    </xf>
    <xf numFmtId="0" fontId="1" fillId="2" borderId="7" xfId="0" applyFont="1" applyFill="1" applyBorder="1" applyAlignment="1">
      <alignment horizontal="center"/>
    </xf>
    <xf numFmtId="0" fontId="1" fillId="2" borderId="8" xfId="0" applyFont="1" applyFill="1" applyBorder="1" applyAlignment="1">
      <alignment horizontal="center"/>
    </xf>
    <xf numFmtId="0" fontId="1" fillId="6" borderId="3" xfId="0" applyFont="1" applyFill="1" applyBorder="1" applyAlignment="1">
      <alignment horizontal="center"/>
    </xf>
    <xf numFmtId="0" fontId="0" fillId="6" borderId="4" xfId="0" applyFill="1" applyBorder="1"/>
    <xf numFmtId="0" fontId="0" fillId="6" borderId="5" xfId="0" applyFill="1" applyBorder="1"/>
    <xf numFmtId="0" fontId="2" fillId="6" borderId="4" xfId="0" applyFont="1" applyFill="1" applyBorder="1" applyAlignment="1">
      <alignment horizontal="center"/>
    </xf>
    <xf numFmtId="0" fontId="0" fillId="6" borderId="2" xfId="0" applyFill="1" applyBorder="1"/>
    <xf numFmtId="0" fontId="0" fillId="3" borderId="0" xfId="0" applyFill="1"/>
    <xf numFmtId="0" fontId="0" fillId="2" borderId="0" xfId="0" applyFill="1"/>
    <xf numFmtId="0" fontId="0" fillId="4" borderId="0" xfId="0" applyFill="1"/>
    <xf numFmtId="0" fontId="0" fillId="0" borderId="0" xfId="0" applyAlignment="1" applyProtection="1">
      <alignment horizontal="left" indent="1"/>
      <protection locked="0"/>
    </xf>
    <xf numFmtId="49" fontId="0" fillId="0" borderId="0" xfId="0" applyNumberFormat="1" applyAlignment="1" applyProtection="1">
      <alignment horizontal="left" indent="1"/>
      <protection locked="0"/>
    </xf>
    <xf numFmtId="0" fontId="0" fillId="0" borderId="0" xfId="0" applyProtection="1">
      <protection locked="0"/>
      <extLst>
        <ext xmlns:xfpb="http://schemas.microsoft.com/office/spreadsheetml/2022/featurepropertybag" uri="{C7286773-470A-42A8-94C5-96B5CB345126}">
          <xfpb:xfComplement i="0"/>
        </ext>
      </extLst>
    </xf>
    <xf numFmtId="0" fontId="0" fillId="0" borderId="0" xfId="0" applyAlignment="1">
      <alignment horizontal="center"/>
    </xf>
    <xf numFmtId="0" fontId="1" fillId="4" borderId="0" xfId="0" applyFont="1" applyFill="1"/>
    <xf numFmtId="0" fontId="0" fillId="0" borderId="0" xfId="0" applyAlignment="1" applyProtection="1">
      <alignment vertical="top" wrapText="1"/>
      <protection locked="0"/>
    </xf>
    <xf numFmtId="0" fontId="1" fillId="4" borderId="0" xfId="0" applyFont="1" applyFill="1" applyAlignment="1">
      <alignment horizontal="right"/>
    </xf>
    <xf numFmtId="0" fontId="0" fillId="0" borderId="6" xfId="0" applyBorder="1"/>
    <xf numFmtId="0" fontId="0" fillId="6" borderId="0" xfId="0" applyFill="1"/>
    <xf numFmtId="0" fontId="0" fillId="0" borderId="4" xfId="0" applyBorder="1"/>
    <xf numFmtId="0" fontId="0" fillId="6" borderId="10" xfId="0" applyFill="1" applyBorder="1"/>
    <xf numFmtId="0" fontId="0" fillId="6" borderId="3" xfId="0" applyFill="1" applyBorder="1"/>
    <xf numFmtId="0" fontId="0" fillId="6" borderId="11" xfId="0" applyFill="1" applyBorder="1"/>
    <xf numFmtId="0" fontId="0" fillId="6" borderId="12" xfId="0" applyFill="1" applyBorder="1"/>
    <xf numFmtId="0" fontId="1" fillId="4" borderId="0" xfId="0" applyFont="1" applyFill="1" applyAlignment="1">
      <alignment horizontal="centerContinuous"/>
    </xf>
    <xf numFmtId="0" fontId="1" fillId="4" borderId="0" xfId="0" applyFont="1" applyFill="1" applyAlignment="1">
      <alignment horizontal="right" indent="1"/>
    </xf>
    <xf numFmtId="0" fontId="1" fillId="4" borderId="9" xfId="0" applyFont="1" applyFill="1" applyBorder="1" applyAlignment="1">
      <alignment horizontal="center"/>
    </xf>
    <xf numFmtId="0" fontId="1" fillId="6" borderId="16" xfId="0" applyFont="1" applyFill="1" applyBorder="1" applyAlignment="1">
      <alignment shrinkToFit="1"/>
    </xf>
    <xf numFmtId="0" fontId="2" fillId="6" borderId="17" xfId="0" applyFont="1" applyFill="1" applyBorder="1" applyAlignment="1">
      <alignment horizontal="centerContinuous"/>
    </xf>
    <xf numFmtId="0" fontId="0" fillId="6" borderId="17" xfId="0" applyFill="1" applyBorder="1" applyAlignment="1">
      <alignment horizontal="centerContinuous"/>
    </xf>
    <xf numFmtId="0" fontId="1" fillId="6" borderId="18" xfId="0" applyFont="1" applyFill="1" applyBorder="1" applyAlignment="1">
      <alignment horizontal="right"/>
    </xf>
    <xf numFmtId="0" fontId="0" fillId="0" borderId="6" xfId="0" applyBorder="1" applyAlignment="1" applyProtection="1">
      <alignment horizontal="left" indent="1"/>
      <protection locked="0"/>
    </xf>
    <xf numFmtId="0" fontId="2" fillId="6" borderId="14" xfId="0" applyFont="1" applyFill="1" applyBorder="1" applyAlignment="1">
      <alignment horizontal="left" vertical="top" wrapText="1"/>
    </xf>
    <xf numFmtId="0" fontId="2" fillId="6" borderId="13" xfId="0" applyFont="1" applyFill="1" applyBorder="1" applyAlignment="1">
      <alignment horizontal="left" vertical="top" wrapText="1"/>
    </xf>
    <xf numFmtId="0" fontId="2" fillId="6" borderId="15" xfId="0" applyFont="1" applyFill="1" applyBorder="1" applyAlignment="1">
      <alignment horizontal="left" vertical="top" wrapText="1"/>
    </xf>
  </cellXfs>
  <cellStyles count="1">
    <cellStyle name="Normal" xfId="0" builtinId="0"/>
  </cellStyles>
  <dxfs count="18">
    <dxf>
      <font>
        <b/>
        <i val="0"/>
      </font>
      <fill>
        <patternFill>
          <bgColor rgb="FFDAE8FC"/>
        </patternFill>
      </fill>
    </dxf>
    <dxf>
      <font>
        <b/>
        <i val="0"/>
      </font>
    </dxf>
    <dxf>
      <border>
        <right style="thin">
          <color auto="1"/>
        </right>
        <vertical/>
        <horizontal/>
      </border>
    </dxf>
    <dxf>
      <font>
        <b/>
        <i val="0"/>
      </font>
      <fill>
        <patternFill>
          <bgColor rgb="FFDAE8FC"/>
        </patternFill>
      </fill>
    </dxf>
    <dxf>
      <border>
        <bottom style="thin">
          <color auto="1"/>
        </bottom>
        <vertical/>
        <horizontal/>
      </border>
    </dxf>
    <dxf>
      <font>
        <b/>
        <i val="0"/>
      </font>
    </dxf>
    <dxf>
      <border>
        <left style="thin">
          <color auto="1"/>
        </left>
        <vertical/>
        <horizontal/>
      </border>
    </dxf>
    <dxf>
      <font>
        <b/>
        <i val="0"/>
      </font>
    </dxf>
    <dxf>
      <font>
        <b/>
        <i val="0"/>
      </font>
      <fill>
        <patternFill>
          <bgColor rgb="FFDAE8FC"/>
        </patternFill>
      </fill>
    </dxf>
    <dxf>
      <font>
        <b/>
        <i val="0"/>
      </font>
    </dxf>
    <dxf>
      <font>
        <b/>
        <i val="0"/>
      </font>
    </dxf>
    <dxf>
      <font>
        <color theme="0"/>
      </font>
    </dxf>
    <dxf>
      <fill>
        <patternFill>
          <bgColor theme="5" tint="0.79998168889431442"/>
        </patternFill>
      </fill>
    </dxf>
    <dxf>
      <fill>
        <patternFill>
          <bgColor theme="5" tint="0.79998168889431442"/>
        </patternFill>
      </fill>
    </dxf>
    <dxf>
      <font>
        <color theme="0"/>
      </font>
      <fill>
        <patternFill>
          <bgColor theme="0"/>
        </patternFill>
      </fill>
    </dxf>
    <dxf>
      <font>
        <color theme="0"/>
      </font>
      <fill>
        <patternFill>
          <bgColor theme="0"/>
        </patternFill>
      </fill>
    </dxf>
    <dxf>
      <font>
        <color theme="0"/>
      </font>
      <fill>
        <patternFill>
          <bgColor theme="0"/>
        </patternFill>
      </fill>
    </dxf>
    <dxf>
      <numFmt numFmtId="0" formatCode="General"/>
    </dxf>
  </dxfs>
  <tableStyles count="0" defaultTableStyle="TableStyleMedium2" defaultPivotStyle="PivotStyleLight16"/>
  <colors>
    <mruColors>
      <color rgb="FFDAE8FC"/>
      <color rgb="FFD5E8D4"/>
      <color rgb="FFE1D5E7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calcChain" Target="calcChain.xml"/><Relationship Id="rId3" Type="http://schemas.openxmlformats.org/officeDocument/2006/relationships/theme" Target="theme/theme1.xml"/><Relationship Id="rId7" Type="http://schemas.microsoft.com/office/2022/11/relationships/FeaturePropertyBag" Target="featurePropertyBag/featurePropertyBag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sheetMetadata" Target="metadata.xml"/><Relationship Id="rId5" Type="http://schemas.openxmlformats.org/officeDocument/2006/relationships/sharedStrings" Target="sharedStrings.xml"/><Relationship Id="rId4" Type="http://schemas.openxmlformats.org/officeDocument/2006/relationships/styles" Target="styles.xml"/></Relationships>
</file>

<file path=xl/drawings/_rels/drawing1.xml.rels><?xml version="1.0" encoding="UTF-8" standalone="yes"?>
<Relationships xmlns="http://schemas.openxmlformats.org/package/2006/relationships"><Relationship Id="rId1" Type="http://schemas.openxmlformats.org/officeDocument/2006/relationships/image" Target="../media/image1.emf"/></Relationships>
</file>

<file path=xl/drawings/_rels/vmlDrawing1.vml.rels><?xml version="1.0" encoding="UTF-8" standalone="yes"?>
<Relationships xmlns="http://schemas.openxmlformats.org/package/2006/relationships"><Relationship Id="rId1" Type="http://schemas.openxmlformats.org/officeDocument/2006/relationships/image" Target="../media/image2.emf"/></Relationships>
</file>

<file path=xl/drawings/drawing1.xml><?xml version="1.0" encoding="utf-8"?>
<xdr:wsDr xmlns:xdr="http://schemas.openxmlformats.org/drawingml/2006/spreadsheetDrawing" xmlns:a="http://schemas.openxmlformats.org/drawingml/2006/main">
  <mc:AlternateContent xmlns:mc="http://schemas.openxmlformats.org/markup-compatibility/2006">
    <mc:Choice xmlns:a14="http://schemas.microsoft.com/office/drawing/2010/main" Requires="a14">
      <xdr:twoCellAnchor editAs="oneCell">
        <xdr:from>
          <xdr:col>3</xdr:col>
          <xdr:colOff>1109384</xdr:colOff>
          <xdr:row>23</xdr:row>
          <xdr:rowOff>112057</xdr:rowOff>
        </xdr:from>
        <xdr:to>
          <xdr:col>15</xdr:col>
          <xdr:colOff>979395</xdr:colOff>
          <xdr:row>45</xdr:row>
          <xdr:rowOff>116821</xdr:rowOff>
        </xdr:to>
        <xdr:pic>
          <xdr:nvPicPr>
            <xdr:cNvPr id="3" name="Picture 2">
              <a:extLst>
                <a:ext uri="{FF2B5EF4-FFF2-40B4-BE49-F238E27FC236}">
                  <a16:creationId xmlns:a16="http://schemas.microsoft.com/office/drawing/2014/main" id="{79655B18-512D-DCD7-0972-FC64F0126C26}"/>
                </a:ext>
              </a:extLst>
            </xdr:cNvPr>
            <xdr:cNvPicPr>
              <a:picLocks noChangeAspect="1" noChangeArrowheads="1"/>
              <a:extLst>
                <a:ext uri="{84589F7E-364E-4C9E-8A38-B11213B215E9}">
                  <a14:cameraTool cellRange="output!$G$1:$L$22" spid="_x0000_s1107"/>
                </a:ext>
              </a:extLst>
            </xdr:cNvPicPr>
          </xdr:nvPicPr>
          <xdr:blipFill>
            <a:blip xmlns:r="http://schemas.openxmlformats.org/officeDocument/2006/relationships" r:embed="rId1"/>
            <a:srcRect/>
            <a:stretch>
              <a:fillRect/>
            </a:stretch>
          </xdr:blipFill>
          <xdr:spPr bwMode="auto">
            <a:xfrm>
              <a:off x="4336678" y="4235822"/>
              <a:ext cx="10319497" cy="3949234"/>
            </a:xfrm>
            <a:prstGeom prst="rect">
              <a:avLst/>
            </a:prstGeom>
            <a:noFill/>
            <a:extLst>
              <a:ext uri="{909E8E84-426E-40DD-AFC4-6F175D3DCCD1}">
                <a14:hiddenFill>
                  <a:solidFill>
                    <a:srgbClr val="FFFFFF"/>
                  </a:solidFill>
                </a14:hiddenFill>
              </a:ext>
            </a:extLst>
          </xdr:spPr>
        </xdr:pic>
        <xdr:clientData/>
      </xdr:twoCellAnchor>
    </mc:Choice>
    <mc:Fallback/>
  </mc:AlternateContent>
</xdr:wsDr>
</file>

<file path=xl/featurePropertyBag/featurePropertyBag.xml><?xml version="1.0" encoding="utf-8"?>
<FeaturePropertyBags xmlns="http://schemas.microsoft.com/office/spreadsheetml/2022/featurepropertybag">
  <bag type="Checkbox"/>
  <bag type="XFControls">
    <bagId k="CellControl">0</bagId>
  </bag>
  <bag type="XFComplement">
    <bagId k="XFControls">1</bagId>
  </bag>
  <bag type="XFComplements" extRef="XFComplementsMapperExtRef">
    <a k="MappedFeaturePropertyBags">
      <bagId>2</bagId>
    </a>
  </bag>
</FeaturePropertyBags>
</file>

<file path=xl/tables/table1.xml><?xml version="1.0" encoding="utf-8"?>
<table xmlns="http://schemas.openxmlformats.org/spreadsheetml/2006/main" xmlns:mc="http://schemas.openxmlformats.org/markup-compatibility/2006" xmlns:xr="http://schemas.microsoft.com/office/spreadsheetml/2014/revision" xmlns:xr3="http://schemas.microsoft.com/office/spreadsheetml/2016/revision3" mc:Ignorable="xr xr3" id="1" xr:uid="{FEDACFEC-E357-4205-A303-E06B7819AD81}" name="names" displayName="names" ref="A1:C135" totalsRowShown="0">
  <autoFilter ref="A1:C135" xr:uid="{FEDACFEC-E357-4205-A303-E06B7819AD81}"/>
  <tableColumns count="3">
    <tableColumn id="1" xr3:uid="{B68AA56A-4332-4D26-AA2C-F1A53AF8F246}" name="index" dataDxfId="17">
      <calculatedColumnFormula>ROW()-1</calculatedColumnFormula>
    </tableColumn>
    <tableColumn id="2" xr3:uid="{2FBF4AE8-10BE-49DC-A08D-B377AD3CB245}" name="first"/>
    <tableColumn id="3" xr3:uid="{E9C8B136-54A2-474F-A6BF-CBF27C756B26}" name="last"/>
  </tableColumns>
  <tableStyleInfo name="TableStyleLight1" showFirstColumn="0" showLastColumn="0" showRowStripes="1" showColumnStripes="0"/>
</table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0E2841"/>
      </a:dk2>
      <a:lt2>
        <a:srgbClr val="E8E8E8"/>
      </a:lt2>
      <a:accent1>
        <a:srgbClr val="156082"/>
      </a:accent1>
      <a:accent2>
        <a:srgbClr val="E97132"/>
      </a:accent2>
      <a:accent3>
        <a:srgbClr val="196B24"/>
      </a:accent3>
      <a:accent4>
        <a:srgbClr val="0F9ED5"/>
      </a:accent4>
      <a:accent5>
        <a:srgbClr val="A02B93"/>
      </a:accent5>
      <a:accent6>
        <a:srgbClr val="4EA72E"/>
      </a:accent6>
      <a:hlink>
        <a:srgbClr val="467886"/>
      </a:hlink>
      <a:folHlink>
        <a:srgbClr val="96607D"/>
      </a:folHlink>
    </a:clrScheme>
    <a:fontScheme name="Office">
      <a:majorFont>
        <a:latin typeface="Aptos Display" panose="0211000402020202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Aptos Narrow" panose="0211000402020202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  <a:ln w="2540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>
    <a:lnDef>
      <a:spPr/>
      <a:bodyPr/>
      <a:lstStyle/>
      <a:style>
        <a:lnRef idx="2">
          <a:schemeClr val="accent1"/>
        </a:lnRef>
        <a:fillRef idx="0">
          <a:schemeClr val="accent1"/>
        </a:fillRef>
        <a:effectRef idx="1">
          <a:schemeClr val="accent1"/>
        </a:effectRef>
        <a:fontRef idx="minor">
          <a:schemeClr val="tx1"/>
        </a:fontRef>
      </a:style>
    </a:lnDef>
  </a:objectDefaults>
  <a:extraClrSchemeLst/>
  <a:extLst>
    <a:ext uri="{05A4C25C-085E-4340-85A3-A5531E510DB2}">
      <thm15:themeFamily xmlns:thm15="http://schemas.microsoft.com/office/thememl/2012/main" name="Office Theme" id="{2E142A2C-CD16-42D6-873A-C26D2A0506FA}" vid="{1BDDFF52-6CD6-40A5-AB3C-68EB2F1E4D0A}"/>
    </a:ext>
  </a:extLst>
</a:theme>
</file>

<file path=xl/worksheets/_rels/sheet1.xml.rels><?xml version="1.0" encoding="UTF-8" standalone="yes"?>
<Relationships xmlns="http://schemas.openxmlformats.org/package/2006/relationships"><Relationship Id="rId2" Type="http://schemas.openxmlformats.org/officeDocument/2006/relationships/vmlDrawing" Target="../drawings/vmlDrawing1.vml"/><Relationship Id="rId1" Type="http://schemas.openxmlformats.org/officeDocument/2006/relationships/drawing" Target="../drawings/drawing1.xml"/></Relationships>
</file>

<file path=xl/worksheets/_rels/sheet2.xml.rels><?xml version="1.0" encoding="UTF-8" standalone="yes"?>
<Relationships xmlns="http://schemas.openxmlformats.org/package/2006/relationships"><Relationship Id="rId1" Type="http://schemas.openxmlformats.org/officeDocument/2006/relationships/table" Target="../tables/table1.xml"/></Relationships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D3348163-AFAC-4B5E-B6D7-A630EDC47AB4}">
  <dimension ref="A1:AB147"/>
  <sheetViews>
    <sheetView showGridLines="0" tabSelected="1" zoomScale="85" zoomScaleNormal="85" workbookViewId="0">
      <selection activeCell="D1" sqref="D1"/>
    </sheetView>
  </sheetViews>
  <sheetFormatPr defaultRowHeight="15" x14ac:dyDescent="0.25"/>
  <cols>
    <col min="1" max="1" width="20.28515625" bestFit="1" customWidth="1"/>
    <col min="2" max="2" width="23.7109375" customWidth="1"/>
    <col min="3" max="3" width="1" customWidth="1"/>
    <col min="4" max="4" width="23.7109375" customWidth="1"/>
    <col min="5" max="5" width="3.42578125" customWidth="1"/>
    <col min="7" max="7" width="17.28515625" bestFit="1" customWidth="1"/>
    <col min="8" max="8" width="3.85546875" customWidth="1"/>
    <col min="9" max="9" width="25.85546875" customWidth="1"/>
    <col min="10" max="10" width="3.42578125" customWidth="1"/>
    <col min="11" max="11" width="9.7109375" hidden="1" customWidth="1"/>
    <col min="12" max="12" width="25.85546875" customWidth="1"/>
    <col min="13" max="13" width="3.85546875" customWidth="1"/>
    <col min="14" max="14" width="25.85546875" customWidth="1"/>
    <col min="15" max="15" width="3.85546875" customWidth="1"/>
    <col min="16" max="16" width="25.85546875" customWidth="1"/>
    <col min="17" max="17" width="3.85546875" customWidth="1"/>
    <col min="18" max="18" width="23.42578125" customWidth="1"/>
    <col min="28" max="28" width="9" style="23"/>
    <col min="30" max="33" width="38" customWidth="1"/>
    <col min="34" max="34" width="1.85546875" customWidth="1"/>
    <col min="35" max="35" width="13.42578125" customWidth="1"/>
    <col min="36" max="36" width="24.42578125" bestFit="1" customWidth="1"/>
  </cols>
  <sheetData>
    <row r="1" spans="1:16" x14ac:dyDescent="0.25">
      <c r="A1" s="8" t="s">
        <v>15</v>
      </c>
      <c r="B1" s="6" t="s">
        <v>265</v>
      </c>
      <c r="C1" s="6"/>
      <c r="D1" s="1" t="s">
        <v>11</v>
      </c>
      <c r="F1" s="2" t="s">
        <v>8</v>
      </c>
      <c r="G1" s="2" t="s">
        <v>0</v>
      </c>
      <c r="I1" s="2" t="s">
        <v>4</v>
      </c>
      <c r="L1" s="4" t="s">
        <v>5</v>
      </c>
      <c r="N1" s="4" t="s">
        <v>6</v>
      </c>
      <c r="P1" s="4" t="s">
        <v>7</v>
      </c>
    </row>
    <row r="2" spans="1:16" ht="14.25" customHeight="1" x14ac:dyDescent="0.25">
      <c r="A2" s="5" t="s">
        <v>1</v>
      </c>
      <c r="B2" s="20" t="s">
        <v>303</v>
      </c>
      <c r="C2" s="20"/>
      <c r="D2" s="20" t="s">
        <v>255</v>
      </c>
      <c r="F2" s="22" t="b">
        <v>1</v>
      </c>
      <c r="G2" s="20" t="s">
        <v>288</v>
      </c>
      <c r="H2" s="6"/>
      <c r="I2" s="20" t="s">
        <v>298</v>
      </c>
      <c r="J2" s="6"/>
      <c r="K2" s="6" t="b">
        <f>IF(L2="","",ISEVEN(ROW()))</f>
        <v>1</v>
      </c>
      <c r="L2" s="20" t="s">
        <v>266</v>
      </c>
      <c r="M2" s="6"/>
      <c r="N2" s="20" t="s">
        <v>276</v>
      </c>
      <c r="O2" s="6"/>
      <c r="P2" s="20" t="s">
        <v>281</v>
      </c>
    </row>
    <row r="3" spans="1:16" x14ac:dyDescent="0.25">
      <c r="A3" s="8" t="s">
        <v>9</v>
      </c>
      <c r="B3" s="20" t="s">
        <v>304</v>
      </c>
      <c r="C3" s="20"/>
      <c r="D3" s="20" t="s">
        <v>256</v>
      </c>
      <c r="F3" s="22" t="b">
        <v>1</v>
      </c>
      <c r="G3" s="20" t="s">
        <v>289</v>
      </c>
      <c r="H3" s="6"/>
      <c r="I3" s="20" t="s">
        <v>299</v>
      </c>
      <c r="J3" s="6"/>
      <c r="K3" s="6" t="b">
        <f t="shared" ref="K3:K17" si="0">IF(L3="","",ISEVEN(ROW()))</f>
        <v>0</v>
      </c>
      <c r="L3" s="20" t="s">
        <v>267</v>
      </c>
      <c r="M3" s="6"/>
      <c r="N3" s="20" t="s">
        <v>277</v>
      </c>
      <c r="O3" s="6"/>
      <c r="P3" s="20" t="s">
        <v>282</v>
      </c>
    </row>
    <row r="4" spans="1:16" x14ac:dyDescent="0.25">
      <c r="A4" s="8" t="s">
        <v>10</v>
      </c>
      <c r="B4" s="20" t="s">
        <v>305</v>
      </c>
      <c r="C4" s="20"/>
      <c r="D4" s="20" t="s">
        <v>257</v>
      </c>
      <c r="F4" s="22" t="b">
        <v>1</v>
      </c>
      <c r="G4" s="20" t="s">
        <v>290</v>
      </c>
      <c r="H4" s="6"/>
      <c r="I4" s="20" t="s">
        <v>300</v>
      </c>
      <c r="J4" s="6"/>
      <c r="K4" s="6" t="b">
        <f t="shared" si="0"/>
        <v>1</v>
      </c>
      <c r="L4" s="20" t="s">
        <v>268</v>
      </c>
      <c r="M4" s="6"/>
      <c r="N4" s="20" t="s">
        <v>278</v>
      </c>
      <c r="O4" s="6"/>
      <c r="P4" s="20" t="s">
        <v>283</v>
      </c>
    </row>
    <row r="5" spans="1:16" ht="14.25" customHeight="1" x14ac:dyDescent="0.25">
      <c r="A5" s="8" t="s">
        <v>13</v>
      </c>
      <c r="B5" s="21" t="s">
        <v>260</v>
      </c>
      <c r="C5" s="21"/>
      <c r="D5" s="20" t="s">
        <v>258</v>
      </c>
      <c r="F5" s="22" t="b">
        <v>1</v>
      </c>
      <c r="G5" s="20" t="s">
        <v>291</v>
      </c>
      <c r="H5" s="6"/>
      <c r="I5" s="20" t="s">
        <v>301</v>
      </c>
      <c r="J5" s="6"/>
      <c r="K5" s="6" t="b">
        <f t="shared" si="0"/>
        <v>0</v>
      </c>
      <c r="L5" s="20" t="s">
        <v>269</v>
      </c>
      <c r="M5" s="6"/>
      <c r="N5" s="20" t="s">
        <v>279</v>
      </c>
      <c r="O5" s="6"/>
      <c r="P5" s="20" t="s">
        <v>284</v>
      </c>
    </row>
    <row r="6" spans="1:16" x14ac:dyDescent="0.25">
      <c r="A6" s="8" t="s">
        <v>14</v>
      </c>
      <c r="B6" s="21" t="s">
        <v>254</v>
      </c>
      <c r="C6" s="21"/>
      <c r="D6" s="20"/>
      <c r="F6" s="22" t="b">
        <v>1</v>
      </c>
      <c r="G6" s="20" t="s">
        <v>292</v>
      </c>
      <c r="H6" s="6"/>
      <c r="I6" s="20" t="s">
        <v>302</v>
      </c>
      <c r="J6" s="6"/>
      <c r="K6" s="6" t="b">
        <f t="shared" si="0"/>
        <v>1</v>
      </c>
      <c r="L6" s="20" t="s">
        <v>270</v>
      </c>
      <c r="M6" s="6"/>
      <c r="N6" s="20" t="s">
        <v>280</v>
      </c>
      <c r="O6" s="6"/>
      <c r="P6" s="20" t="s">
        <v>285</v>
      </c>
    </row>
    <row r="7" spans="1:16" x14ac:dyDescent="0.25">
      <c r="A7" s="3" t="s">
        <v>2</v>
      </c>
      <c r="B7" s="20" t="s">
        <v>306</v>
      </c>
      <c r="C7" s="20"/>
      <c r="D7" s="7"/>
      <c r="F7" s="22" t="b">
        <v>1</v>
      </c>
      <c r="G7" s="20" t="s">
        <v>252</v>
      </c>
      <c r="H7" s="6"/>
      <c r="I7" s="20"/>
      <c r="J7" s="6"/>
      <c r="K7" s="6" t="b">
        <f t="shared" si="0"/>
        <v>0</v>
      </c>
      <c r="L7" s="20" t="s">
        <v>271</v>
      </c>
      <c r="M7" s="6"/>
      <c r="N7" s="20"/>
      <c r="O7" s="6"/>
      <c r="P7" s="20" t="s">
        <v>286</v>
      </c>
    </row>
    <row r="8" spans="1:16" x14ac:dyDescent="0.25">
      <c r="A8" s="3" t="s">
        <v>3</v>
      </c>
      <c r="B8" s="20" t="s">
        <v>307</v>
      </c>
      <c r="C8" s="20"/>
      <c r="D8" s="20"/>
      <c r="F8" s="22" t="b">
        <v>1</v>
      </c>
      <c r="G8" s="20" t="s">
        <v>293</v>
      </c>
      <c r="H8" s="6"/>
      <c r="I8" s="7"/>
      <c r="J8" s="6"/>
      <c r="K8" s="6" t="b">
        <f t="shared" si="0"/>
        <v>1</v>
      </c>
      <c r="L8" s="20" t="s">
        <v>272</v>
      </c>
      <c r="M8" s="6"/>
      <c r="N8" s="20"/>
      <c r="O8" s="6"/>
      <c r="P8" s="20" t="s">
        <v>287</v>
      </c>
    </row>
    <row r="9" spans="1:16" x14ac:dyDescent="0.25">
      <c r="B9" s="25"/>
      <c r="C9" s="25"/>
      <c r="D9" s="25"/>
      <c r="F9" s="22" t="b">
        <v>0</v>
      </c>
      <c r="G9" s="20" t="s">
        <v>259</v>
      </c>
      <c r="H9" s="6"/>
      <c r="I9" s="6"/>
      <c r="J9" s="6"/>
      <c r="K9" s="6" t="b">
        <f t="shared" si="0"/>
        <v>0</v>
      </c>
      <c r="L9" s="20" t="s">
        <v>273</v>
      </c>
      <c r="M9" s="6"/>
      <c r="N9" s="20"/>
      <c r="O9" s="6"/>
      <c r="P9" s="20"/>
    </row>
    <row r="10" spans="1:16" x14ac:dyDescent="0.25">
      <c r="F10" s="22" t="b">
        <v>0</v>
      </c>
      <c r="G10" s="20" t="s">
        <v>294</v>
      </c>
      <c r="H10" s="6"/>
      <c r="I10" s="6"/>
      <c r="J10" s="6"/>
      <c r="K10" s="6" t="b">
        <f t="shared" si="0"/>
        <v>1</v>
      </c>
      <c r="L10" s="20" t="s">
        <v>274</v>
      </c>
      <c r="M10" s="6"/>
      <c r="N10" s="7"/>
      <c r="O10" s="6"/>
      <c r="P10" s="7"/>
    </row>
    <row r="11" spans="1:16" x14ac:dyDescent="0.25">
      <c r="F11" s="22" t="b">
        <v>0</v>
      </c>
      <c r="G11" s="20" t="s">
        <v>295</v>
      </c>
      <c r="H11" s="6"/>
      <c r="I11" s="6"/>
      <c r="J11" s="6"/>
      <c r="K11" s="6" t="b">
        <f t="shared" si="0"/>
        <v>0</v>
      </c>
      <c r="L11" s="20" t="s">
        <v>275</v>
      </c>
      <c r="M11" s="6"/>
      <c r="N11" s="6"/>
      <c r="O11" s="6"/>
      <c r="P11" s="6"/>
    </row>
    <row r="12" spans="1:16" x14ac:dyDescent="0.25">
      <c r="F12" s="22" t="b">
        <v>0</v>
      </c>
      <c r="G12" s="20" t="s">
        <v>296</v>
      </c>
      <c r="H12" s="6"/>
      <c r="I12" s="6"/>
      <c r="J12" s="6"/>
      <c r="K12" s="6" t="str">
        <f t="shared" si="0"/>
        <v/>
      </c>
      <c r="L12" s="20"/>
      <c r="M12" s="6"/>
      <c r="N12" s="6"/>
      <c r="O12" s="6"/>
      <c r="P12" s="6"/>
    </row>
    <row r="13" spans="1:16" x14ac:dyDescent="0.25">
      <c r="F13" s="22" t="b">
        <v>0</v>
      </c>
      <c r="G13" s="20" t="s">
        <v>297</v>
      </c>
      <c r="H13" s="6"/>
      <c r="I13" s="6"/>
      <c r="J13" s="6"/>
      <c r="K13" s="6" t="str">
        <f t="shared" si="0"/>
        <v/>
      </c>
      <c r="L13" s="20"/>
      <c r="M13" s="6"/>
      <c r="N13" s="6"/>
      <c r="O13" s="6"/>
      <c r="P13" s="6"/>
    </row>
    <row r="14" spans="1:16" x14ac:dyDescent="0.25">
      <c r="F14" s="22" t="b">
        <v>0</v>
      </c>
      <c r="G14" s="20"/>
      <c r="H14" s="6"/>
      <c r="I14" s="6"/>
      <c r="J14" s="6"/>
      <c r="K14" s="6" t="str">
        <f t="shared" si="0"/>
        <v/>
      </c>
      <c r="L14" s="20"/>
      <c r="M14" s="6"/>
      <c r="O14" s="6"/>
      <c r="P14" s="6"/>
    </row>
    <row r="15" spans="1:16" x14ac:dyDescent="0.25">
      <c r="F15" s="27"/>
      <c r="G15" s="41"/>
      <c r="H15" s="6"/>
      <c r="I15" s="6"/>
      <c r="J15" s="6"/>
      <c r="K15" s="6" t="str">
        <f t="shared" si="0"/>
        <v/>
      </c>
      <c r="L15" s="20"/>
      <c r="M15" s="6"/>
      <c r="O15" s="6"/>
      <c r="P15" s="6"/>
    </row>
    <row r="16" spans="1:16" x14ac:dyDescent="0.25">
      <c r="G16" s="20"/>
      <c r="H16" s="6"/>
      <c r="I16" s="6"/>
      <c r="J16" s="6"/>
      <c r="K16" s="6"/>
      <c r="L16" s="41"/>
      <c r="M16" s="6"/>
      <c r="O16" s="6"/>
      <c r="P16" s="6"/>
    </row>
    <row r="17" spans="1:16" x14ac:dyDescent="0.25">
      <c r="A17" s="8" t="s">
        <v>251</v>
      </c>
      <c r="B17" s="6" t="s">
        <v>308</v>
      </c>
      <c r="C17" s="6"/>
      <c r="D17" s="6"/>
      <c r="G17" s="6"/>
      <c r="H17" s="6"/>
      <c r="I17" s="6"/>
      <c r="J17" s="6"/>
      <c r="K17" s="6" t="str">
        <f t="shared" si="0"/>
        <v/>
      </c>
      <c r="L17" s="6"/>
      <c r="M17" s="6"/>
      <c r="O17" s="6"/>
      <c r="P17" s="6"/>
    </row>
    <row r="19" spans="1:16" x14ac:dyDescent="0.25">
      <c r="A19" s="24" t="s">
        <v>253</v>
      </c>
    </row>
    <row r="20" spans="1:16" x14ac:dyDescent="0.25">
      <c r="A20" s="26" t="s">
        <v>58</v>
      </c>
      <c r="B20" s="6" t="s">
        <v>261</v>
      </c>
      <c r="C20" s="6"/>
      <c r="D20" s="6"/>
    </row>
    <row r="21" spans="1:16" x14ac:dyDescent="0.25">
      <c r="A21" s="26" t="s">
        <v>61</v>
      </c>
      <c r="B21" s="6" t="s">
        <v>262</v>
      </c>
      <c r="C21" s="6"/>
      <c r="D21" s="6"/>
    </row>
    <row r="22" spans="1:16" x14ac:dyDescent="0.25">
      <c r="A22" s="26" t="s">
        <v>60</v>
      </c>
      <c r="B22" s="6" t="s">
        <v>263</v>
      </c>
      <c r="C22" s="6"/>
      <c r="D22" s="6"/>
    </row>
    <row r="23" spans="1:16" x14ac:dyDescent="0.25">
      <c r="A23" s="26" t="s">
        <v>59</v>
      </c>
      <c r="B23" s="6" t="s">
        <v>264</v>
      </c>
      <c r="C23" s="6"/>
      <c r="D23" s="6"/>
    </row>
    <row r="24" spans="1:16" x14ac:dyDescent="0.25">
      <c r="A24" s="26"/>
      <c r="B24" s="6"/>
    </row>
    <row r="147" ht="30" customHeight="1" x14ac:dyDescent="0.25"/>
  </sheetData>
  <conditionalFormatting sqref="A1:A9 F1:F9 A15:A17 A20:A1048576">
    <cfRule type="expression" dxfId="16" priority="9">
      <formula>A1=""</formula>
    </cfRule>
  </conditionalFormatting>
  <conditionalFormatting sqref="A20:A23">
    <cfRule type="expression" dxfId="15" priority="8">
      <formula>B20=""</formula>
    </cfRule>
  </conditionalFormatting>
  <conditionalFormatting sqref="A24">
    <cfRule type="expression" dxfId="14" priority="22">
      <formula>#REF!=""</formula>
    </cfRule>
  </conditionalFormatting>
  <conditionalFormatting sqref="B20:I23 B24">
    <cfRule type="expression" dxfId="13" priority="4">
      <formula>LEN($B20)&gt;149</formula>
    </cfRule>
  </conditionalFormatting>
  <conditionalFormatting sqref="E24:I25">
    <cfRule type="expression" dxfId="12" priority="24">
      <formula>LEN(#REF!)&gt;149</formula>
    </cfRule>
  </conditionalFormatting>
  <conditionalFormatting sqref="F2:F14">
    <cfRule type="expression" dxfId="11" priority="18">
      <formula>$G2=""</formula>
    </cfRule>
  </conditionalFormatting>
  <conditionalFormatting sqref="AD25 AD49:AD145 AD169:AD1048576">
    <cfRule type="expression" dxfId="10" priority="17">
      <formula>OR(AD25="Core",AD25="Incidental")</formula>
    </cfRule>
  </conditionalFormatting>
  <conditionalFormatting sqref="AD25:AE25">
    <cfRule type="expression" dxfId="9" priority="14">
      <formula>OR(AD25="Core",AD25="Incidental",AD25="Key Accomplishments")</formula>
    </cfRule>
  </conditionalFormatting>
  <conditionalFormatting sqref="AG25 AG49:AG145 AG169:AG1048576">
    <cfRule type="expression" dxfId="8" priority="15">
      <formula>OR(AG25="                                     Practices",AG25="                                     Priorities")</formula>
    </cfRule>
  </conditionalFormatting>
  <pageMargins left="0.7" right="0.7" top="0.75" bottom="0.75" header="0.3" footer="0.3"/>
  <drawing r:id="rId1"/>
  <legacyDrawing r:id="rId2"/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175234B1-B47F-451A-9952-E15FBC3697C2}">
  <dimension ref="A1:L135"/>
  <sheetViews>
    <sheetView showGridLines="0" workbookViewId="0">
      <selection activeCell="G27" sqref="G27"/>
    </sheetView>
  </sheetViews>
  <sheetFormatPr defaultRowHeight="15" x14ac:dyDescent="0.25"/>
  <cols>
    <col min="1" max="3" width="9.85546875" customWidth="1"/>
    <col min="7" max="10" width="33.28515625" customWidth="1"/>
    <col min="11" max="11" width="1.28515625" customWidth="1"/>
    <col min="12" max="12" width="10" customWidth="1"/>
  </cols>
  <sheetData>
    <row r="1" spans="1:12" x14ac:dyDescent="0.25">
      <c r="A1" t="s">
        <v>55</v>
      </c>
      <c r="B1" t="s">
        <v>56</v>
      </c>
      <c r="C1" t="s">
        <v>57</v>
      </c>
      <c r="G1" s="37" t="str">
        <f>careerstop!B1&amp; " ("&amp;careerstop!B8&amp;")"</f>
        <v>Avery Taylor (Retail/Hospitality)</v>
      </c>
      <c r="H1" s="38" t="str">
        <f>careerstop!B7&amp;" with "&amp;careerstop!B3&amp;" ("&amp;careerstop!B4&amp;")"</f>
        <v>Store Manager with Acme Retail (Anytown USA)</v>
      </c>
      <c r="I1" s="39"/>
      <c r="J1" s="40" t="str">
        <f>careerstop!B5&amp;" - "&amp;careerstop!B6</f>
        <v>Oct 2019 - Oct 2023</v>
      </c>
    </row>
    <row r="2" spans="1:12" ht="30" customHeight="1" x14ac:dyDescent="0.25">
      <c r="A2">
        <f t="shared" ref="A2:A33" si="0">ROW()-1</f>
        <v>1</v>
      </c>
      <c r="B2" t="s">
        <v>18</v>
      </c>
      <c r="C2" t="s">
        <v>28</v>
      </c>
      <c r="G2" s="42" t="str">
        <f>careerstop!B17</f>
        <v>Regional specialty retail chain with 25 locations across the Northeast focused on outdoor recreation and sporting goods with annual revenues of $45M and emphasis on customer experience and community engagement.</v>
      </c>
      <c r="H2" s="43"/>
      <c r="I2" s="43"/>
      <c r="J2" s="44"/>
    </row>
    <row r="3" spans="1:12" x14ac:dyDescent="0.25">
      <c r="A3">
        <f t="shared" si="0"/>
        <v>2</v>
      </c>
      <c r="B3" t="s">
        <v>19</v>
      </c>
      <c r="C3" t="s">
        <v>29</v>
      </c>
      <c r="G3" s="11" t="str" cm="1">
        <f t="array" ref="G3:G17">_xlfn.VSTACK(
"Tools",
"Core","  • "&amp;_xlfn._xlws.FILTER(careerstop!G1:'careerstop'!G17,careerstop!F1:'careerstop'!F17=TRUE),
"Incidental","  • "&amp;_xlfn._xlws.FILTER(careerstop!G1:'careerstop'!G17,(careerstop!F1:'careerstop'!F17=FALSE)*(careerstop!G1:'careerstop'!G17&lt;&gt;"")))</f>
        <v>Tools</v>
      </c>
      <c r="H3" s="10" t="str" cm="1">
        <f t="array" ref="H3:H9">_xlfn.VSTACK("Profession",careerstop!B2,"  • "&amp;_xlfn._xlws.FILTER(careerstop!I2:'careerstop'!I7,careerstop!I2:'careerstop'!I7&lt;&gt;""))</f>
        <v>Profession</v>
      </c>
      <c r="I3" s="9" t="str" cm="1">
        <f t="array" ref="I3:I9">_xlfn.VSTACK("Job",careerstop!B7,careerstop!B8,"  • "&amp;_xlfn._xlws.FILTER(careerstop!D2:D6,careerstop!D2:D6&lt;&gt;""))</f>
        <v>Job</v>
      </c>
      <c r="J3" s="36" t="s">
        <v>250</v>
      </c>
    </row>
    <row r="4" spans="1:12" x14ac:dyDescent="0.25">
      <c r="A4">
        <f t="shared" si="0"/>
        <v>3</v>
      </c>
      <c r="B4" t="s">
        <v>21</v>
      </c>
      <c r="C4" t="s">
        <v>30</v>
      </c>
      <c r="G4" s="30" t="str">
        <v>Core</v>
      </c>
      <c r="H4" s="12" t="str">
        <v>Operations Specialist</v>
      </c>
      <c r="I4" s="12" t="str">
        <v>Store Manager</v>
      </c>
      <c r="J4" s="31" t="str" cm="1">
        <f t="array" ref="J4:J17">_xlfn.VSTACK(
  "                                     Practices","  • "&amp;_xlfn._xlws.FILTER(careerstop!N2:'careerstop'!N17,careerstop!N2:'careerstop'!N17&lt;&gt;""),
"                                     Priorities","  • "&amp;_xlfn._xlws.FILTER(careerstop!P2:'careerstop'!P17,careerstop!P2:'careerstop'!P17&lt;&gt;""))</f>
        <v xml:space="preserve">                                     Practices</v>
      </c>
    </row>
    <row r="5" spans="1:12" x14ac:dyDescent="0.25">
      <c r="A5">
        <f t="shared" si="0"/>
        <v>4</v>
      </c>
      <c r="B5" t="s">
        <v>23</v>
      </c>
      <c r="C5" t="s">
        <v>31</v>
      </c>
      <c r="G5" s="32" t="str">
        <v xml:space="preserve">  • Square POS</v>
      </c>
      <c r="H5" s="13" t="str">
        <v xml:space="preserve">  • Process Optimization</v>
      </c>
      <c r="I5" s="15" t="str">
        <v>Retail/Hospitality</v>
      </c>
      <c r="J5" s="13" t="str">
        <v xml:space="preserve">  • Daily Standups</v>
      </c>
    </row>
    <row r="6" spans="1:12" x14ac:dyDescent="0.25">
      <c r="A6">
        <f t="shared" si="0"/>
        <v>5</v>
      </c>
      <c r="B6" t="s">
        <v>20</v>
      </c>
      <c r="C6" t="s">
        <v>32</v>
      </c>
      <c r="G6" s="32" t="str">
        <v xml:space="preserve">  • Shopify</v>
      </c>
      <c r="H6" s="13" t="str">
        <v xml:space="preserve">  • Performance Monitoring</v>
      </c>
      <c r="I6" s="13" t="str">
        <v xml:space="preserve">  • Product Planning</v>
      </c>
      <c r="J6" s="13" t="str">
        <v xml:space="preserve">  • Performance Dashboards</v>
      </c>
    </row>
    <row r="7" spans="1:12" x14ac:dyDescent="0.25">
      <c r="A7">
        <f t="shared" si="0"/>
        <v>6</v>
      </c>
      <c r="B7" t="s">
        <v>22</v>
      </c>
      <c r="C7" t="s">
        <v>33</v>
      </c>
      <c r="G7" s="32" t="str">
        <v xml:space="preserve">  • NetSuite</v>
      </c>
      <c r="H7" s="13" t="str">
        <v xml:space="preserve">  • Resource Coordination</v>
      </c>
      <c r="I7" s="13" t="str">
        <v xml:space="preserve">  • Requirements Development</v>
      </c>
      <c r="J7" s="13" t="str">
        <v xml:space="preserve">  • Mystery Shopping</v>
      </c>
    </row>
    <row r="8" spans="1:12" x14ac:dyDescent="0.25">
      <c r="A8">
        <f t="shared" si="0"/>
        <v>7</v>
      </c>
      <c r="B8" t="s">
        <v>24</v>
      </c>
      <c r="C8" t="s">
        <v>48</v>
      </c>
      <c r="G8" s="32" t="str">
        <v xml:space="preserve">  • TradeGecko</v>
      </c>
      <c r="H8" s="13" t="str">
        <v xml:space="preserve">  • Cross-Functional Coordination</v>
      </c>
      <c r="I8" s="13" t="str">
        <v xml:space="preserve">  • Development Execution</v>
      </c>
      <c r="J8" s="13" t="str">
        <v xml:space="preserve">  • Staff Cross-training</v>
      </c>
    </row>
    <row r="9" spans="1:12" x14ac:dyDescent="0.25">
      <c r="A9">
        <f t="shared" si="0"/>
        <v>8</v>
      </c>
      <c r="B9" t="s">
        <v>25</v>
      </c>
      <c r="C9" t="s">
        <v>49</v>
      </c>
      <c r="G9" s="32" t="str">
        <v xml:space="preserve">  • Deputy</v>
      </c>
      <c r="H9" s="13" t="str">
        <v xml:space="preserve">  • Staff Development</v>
      </c>
      <c r="I9" s="13" t="str">
        <v xml:space="preserve">  • Core Team Support</v>
      </c>
      <c r="J9" s="29" t="str">
        <v xml:space="preserve">  • Standard Operating Procedures</v>
      </c>
    </row>
    <row r="10" spans="1:12" x14ac:dyDescent="0.25">
      <c r="A10">
        <f t="shared" si="0"/>
        <v>9</v>
      </c>
      <c r="B10" t="s">
        <v>26</v>
      </c>
      <c r="C10" t="s">
        <v>34</v>
      </c>
      <c r="G10" s="32" t="str">
        <v xml:space="preserve">  • Excel</v>
      </c>
      <c r="H10" s="14"/>
      <c r="I10" s="16"/>
      <c r="J10" s="13" t="str">
        <v xml:space="preserve">                                     Priorities</v>
      </c>
    </row>
    <row r="11" spans="1:12" x14ac:dyDescent="0.25">
      <c r="A11">
        <f t="shared" si="0"/>
        <v>10</v>
      </c>
      <c r="B11" t="s">
        <v>27</v>
      </c>
      <c r="C11" t="s">
        <v>35</v>
      </c>
      <c r="G11" s="33" t="str">
        <v xml:space="preserve">  • Slack</v>
      </c>
      <c r="H11" s="34" t="s">
        <v>5</v>
      </c>
      <c r="I11" s="34"/>
      <c r="J11" s="13" t="str">
        <v xml:space="preserve">  • Customer Satisfaction</v>
      </c>
    </row>
    <row r="12" spans="1:12" x14ac:dyDescent="0.25">
      <c r="A12">
        <f t="shared" si="0"/>
        <v>11</v>
      </c>
      <c r="B12" t="s">
        <v>41</v>
      </c>
      <c r="C12" t="s">
        <v>51</v>
      </c>
      <c r="G12" s="33" t="str">
        <v>Incidental</v>
      </c>
      <c r="H12" s="28" t="str" cm="1">
        <f t="array" ref="H12:I16">IFERROR(_xlfn.VSTACK(IFERROR(_xlfn.HSTACK(
" • "&amp;_xlfn._xlws.FILTER(careerstop!L2:'careerstop'!L17,careerstop!K2:'careerstop'!K17=TRUE),
" • "&amp;_xlfn._xlws.FILTER(careerstop!L2:'careerstop'!L17,(careerstop!K2:'careerstop'!K17=FALSE)*(careerstop!L2:'careerstop'!L17&lt;&gt;""))),"")),"")</f>
        <v xml:space="preserve"> • P&amp;L Management</v>
      </c>
      <c r="I12" s="28" t="str">
        <v xml:space="preserve"> • Staff Training &amp; Development</v>
      </c>
      <c r="J12" s="13" t="str">
        <v xml:space="preserve">  • Operational Efficiency</v>
      </c>
    </row>
    <row r="13" spans="1:12" x14ac:dyDescent="0.25">
      <c r="A13">
        <f t="shared" si="0"/>
        <v>12</v>
      </c>
      <c r="B13" t="s">
        <v>47</v>
      </c>
      <c r="C13" t="s">
        <v>37</v>
      </c>
      <c r="G13" s="33" t="str">
        <v xml:space="preserve">  • PowerBI</v>
      </c>
      <c r="H13" s="28" t="str">
        <v xml:space="preserve"> • Merchandising Strategy</v>
      </c>
      <c r="I13" s="28" t="str">
        <v xml:space="preserve"> • Supply Chain Coordination</v>
      </c>
      <c r="J13" s="13" t="str">
        <v xml:space="preserve">  • Team Development</v>
      </c>
    </row>
    <row r="14" spans="1:12" x14ac:dyDescent="0.25">
      <c r="A14">
        <f t="shared" si="0"/>
        <v>13</v>
      </c>
      <c r="B14" t="s">
        <v>44</v>
      </c>
      <c r="C14" t="s">
        <v>36</v>
      </c>
      <c r="G14" s="33" t="str">
        <v xml:space="preserve">  • Salesforce</v>
      </c>
      <c r="H14" s="28" t="str">
        <v xml:space="preserve"> • Customer Service Management</v>
      </c>
      <c r="I14" s="28" t="str">
        <v xml:space="preserve"> • Compliance Management</v>
      </c>
      <c r="J14" s="13" t="str">
        <v xml:space="preserve">  • Brand Consistency</v>
      </c>
    </row>
    <row r="15" spans="1:12" x14ac:dyDescent="0.25">
      <c r="A15">
        <f t="shared" si="0"/>
        <v>14</v>
      </c>
      <c r="B15" t="s">
        <v>63</v>
      </c>
      <c r="C15" t="s">
        <v>64</v>
      </c>
      <c r="G15" s="33" t="str">
        <v xml:space="preserve">  • Zendesk</v>
      </c>
      <c r="H15" s="28" t="str">
        <v xml:space="preserve"> • Multi-location Oversight</v>
      </c>
      <c r="I15" s="28" t="str">
        <v xml:space="preserve"> • Crisis Management</v>
      </c>
      <c r="J15" s="13" t="str">
        <v xml:space="preserve">  • Safety &amp; Compliance</v>
      </c>
    </row>
    <row r="16" spans="1:12" x14ac:dyDescent="0.25">
      <c r="A16">
        <f t="shared" si="0"/>
        <v>15</v>
      </c>
      <c r="B16" t="s">
        <v>43</v>
      </c>
      <c r="C16" t="s">
        <v>53</v>
      </c>
      <c r="G16" s="33" t="str">
        <v xml:space="preserve">  • Mailchimp</v>
      </c>
      <c r="H16" s="28" t="str">
        <v xml:space="preserve"> • Seasonal Planning</v>
      </c>
      <c r="I16" s="28" t="str">
        <v xml:space="preserve"> • Budget Forecasting</v>
      </c>
      <c r="J16" s="13" t="str">
        <v xml:space="preserve">  • Community Engagement</v>
      </c>
      <c r="L16" s="17" t="s">
        <v>12</v>
      </c>
    </row>
    <row r="17" spans="1:12" x14ac:dyDescent="0.25">
      <c r="A17">
        <f t="shared" si="0"/>
        <v>16</v>
      </c>
      <c r="B17" t="s">
        <v>39</v>
      </c>
      <c r="C17" t="s">
        <v>50</v>
      </c>
      <c r="G17" s="33" t="str">
        <v xml:space="preserve">  • QuickBooks</v>
      </c>
      <c r="H17" s="28"/>
      <c r="I17" s="28"/>
      <c r="J17" s="13" t="str">
        <v xml:space="preserve">  • Profitability</v>
      </c>
      <c r="L17" s="18" t="s">
        <v>16</v>
      </c>
    </row>
    <row r="18" spans="1:12" x14ac:dyDescent="0.25">
      <c r="A18">
        <f t="shared" si="0"/>
        <v>17</v>
      </c>
      <c r="B18" t="s">
        <v>40</v>
      </c>
      <c r="C18" t="s">
        <v>65</v>
      </c>
      <c r="G18" s="16"/>
      <c r="H18" s="28"/>
      <c r="I18" s="28"/>
      <c r="J18" s="13"/>
      <c r="L18" s="19" t="s">
        <v>17</v>
      </c>
    </row>
    <row r="19" spans="1:12" x14ac:dyDescent="0.25">
      <c r="A19">
        <f t="shared" si="0"/>
        <v>18</v>
      </c>
      <c r="B19" t="s">
        <v>38</v>
      </c>
      <c r="C19" t="s">
        <v>66</v>
      </c>
      <c r="G19" s="35" t="s">
        <v>62</v>
      </c>
      <c r="H19" s="28" t="str" cm="1">
        <f t="array" ref="H19:H22">" • "&amp;_xlfn._xlws.FILTER(careerstop!B20:'careerstop'!B25,careerstop!B20:'careerstop'!B25&lt;&gt;"")</f>
        <v xml:space="preserve"> • Increased store profitability by 23% through optimized inventory turnover and staff scheduling efficiency</v>
      </c>
      <c r="I19" s="28"/>
      <c r="J19" s="28"/>
    </row>
    <row r="20" spans="1:12" x14ac:dyDescent="0.25">
      <c r="A20">
        <f t="shared" si="0"/>
        <v>19</v>
      </c>
      <c r="B20" t="s">
        <v>67</v>
      </c>
      <c r="C20" t="s">
        <v>52</v>
      </c>
      <c r="G20" s="28"/>
      <c r="H20" s="28" t="str">
        <v xml:space="preserve"> • Reduced employee turnover from 45% to 18% via enhanced training programs and performance incentive structure</v>
      </c>
      <c r="I20" s="28"/>
      <c r="J20" s="28"/>
    </row>
    <row r="21" spans="1:12" x14ac:dyDescent="0.25">
      <c r="A21">
        <f t="shared" si="0"/>
        <v>20</v>
      </c>
      <c r="B21" t="s">
        <v>68</v>
      </c>
      <c r="C21" t="s">
        <v>21</v>
      </c>
      <c r="G21" s="28"/>
      <c r="H21" s="28" t="str">
        <v xml:space="preserve"> • Implemented customer loyalty program driving 15% increase in repeat purchase rate and $180K additional revenue</v>
      </c>
      <c r="I21" s="28"/>
      <c r="J21" s="28"/>
    </row>
    <row r="22" spans="1:12" x14ac:dyDescent="0.25">
      <c r="A22">
        <f t="shared" si="0"/>
        <v>21</v>
      </c>
      <c r="B22" t="s">
        <v>69</v>
      </c>
      <c r="C22" t="s">
        <v>70</v>
      </c>
      <c r="G22" s="28"/>
      <c r="H22" s="28" t="str">
        <v xml:space="preserve"> • Led district in customer satisfaction scores for 18 consecutive months with 4.8/5.0 average rating</v>
      </c>
      <c r="I22" s="28"/>
      <c r="J22" s="28"/>
    </row>
    <row r="23" spans="1:12" x14ac:dyDescent="0.25">
      <c r="A23">
        <f t="shared" si="0"/>
        <v>22</v>
      </c>
      <c r="B23" t="s">
        <v>71</v>
      </c>
      <c r="C23" t="s">
        <v>72</v>
      </c>
    </row>
    <row r="24" spans="1:12" x14ac:dyDescent="0.25">
      <c r="A24">
        <f t="shared" si="0"/>
        <v>23</v>
      </c>
      <c r="B24" t="s">
        <v>73</v>
      </c>
      <c r="C24" t="s">
        <v>74</v>
      </c>
    </row>
    <row r="25" spans="1:12" x14ac:dyDescent="0.25">
      <c r="A25">
        <f t="shared" si="0"/>
        <v>24</v>
      </c>
      <c r="B25" t="s">
        <v>75</v>
      </c>
      <c r="C25" t="s">
        <v>76</v>
      </c>
    </row>
    <row r="26" spans="1:12" x14ac:dyDescent="0.25">
      <c r="A26">
        <f t="shared" si="0"/>
        <v>25</v>
      </c>
      <c r="B26" t="s">
        <v>77</v>
      </c>
      <c r="C26" t="s">
        <v>54</v>
      </c>
    </row>
    <row r="27" spans="1:12" x14ac:dyDescent="0.25">
      <c r="A27">
        <f t="shared" si="0"/>
        <v>26</v>
      </c>
      <c r="B27" t="s">
        <v>78</v>
      </c>
      <c r="C27" t="s">
        <v>79</v>
      </c>
    </row>
    <row r="28" spans="1:12" x14ac:dyDescent="0.25">
      <c r="A28">
        <f t="shared" si="0"/>
        <v>27</v>
      </c>
      <c r="B28" t="s">
        <v>80</v>
      </c>
      <c r="C28" t="s">
        <v>81</v>
      </c>
    </row>
    <row r="29" spans="1:12" x14ac:dyDescent="0.25">
      <c r="A29">
        <f t="shared" si="0"/>
        <v>28</v>
      </c>
      <c r="B29" t="s">
        <v>82</v>
      </c>
      <c r="C29" t="s">
        <v>83</v>
      </c>
    </row>
    <row r="30" spans="1:12" x14ac:dyDescent="0.25">
      <c r="A30">
        <f t="shared" si="0"/>
        <v>29</v>
      </c>
      <c r="B30" t="s">
        <v>84</v>
      </c>
      <c r="C30" t="s">
        <v>85</v>
      </c>
    </row>
    <row r="31" spans="1:12" x14ac:dyDescent="0.25">
      <c r="A31">
        <f t="shared" si="0"/>
        <v>30</v>
      </c>
      <c r="B31" t="s">
        <v>86</v>
      </c>
      <c r="C31" t="s">
        <v>87</v>
      </c>
    </row>
    <row r="32" spans="1:12" x14ac:dyDescent="0.25">
      <c r="A32">
        <f t="shared" si="0"/>
        <v>31</v>
      </c>
      <c r="B32" t="s">
        <v>88</v>
      </c>
      <c r="C32" t="s">
        <v>89</v>
      </c>
    </row>
    <row r="33" spans="1:3" x14ac:dyDescent="0.25">
      <c r="A33">
        <f t="shared" si="0"/>
        <v>32</v>
      </c>
      <c r="B33" t="s">
        <v>90</v>
      </c>
      <c r="C33" t="s">
        <v>91</v>
      </c>
    </row>
    <row r="34" spans="1:3" x14ac:dyDescent="0.25">
      <c r="A34">
        <f t="shared" ref="A34:A65" si="1">ROW()-1</f>
        <v>33</v>
      </c>
      <c r="B34" t="s">
        <v>92</v>
      </c>
      <c r="C34" t="s">
        <v>93</v>
      </c>
    </row>
    <row r="35" spans="1:3" x14ac:dyDescent="0.25">
      <c r="A35">
        <f t="shared" si="1"/>
        <v>34</v>
      </c>
      <c r="B35" t="s">
        <v>94</v>
      </c>
      <c r="C35" t="s">
        <v>95</v>
      </c>
    </row>
    <row r="36" spans="1:3" x14ac:dyDescent="0.25">
      <c r="A36">
        <f t="shared" si="1"/>
        <v>35</v>
      </c>
      <c r="B36" t="s">
        <v>46</v>
      </c>
      <c r="C36" t="s">
        <v>96</v>
      </c>
    </row>
    <row r="37" spans="1:3" x14ac:dyDescent="0.25">
      <c r="A37">
        <f t="shared" si="1"/>
        <v>36</v>
      </c>
      <c r="B37" t="s">
        <v>97</v>
      </c>
      <c r="C37" t="s">
        <v>98</v>
      </c>
    </row>
    <row r="38" spans="1:3" x14ac:dyDescent="0.25">
      <c r="A38">
        <f t="shared" si="1"/>
        <v>37</v>
      </c>
      <c r="B38" t="s">
        <v>99</v>
      </c>
      <c r="C38" t="s">
        <v>100</v>
      </c>
    </row>
    <row r="39" spans="1:3" x14ac:dyDescent="0.25">
      <c r="A39">
        <f t="shared" si="1"/>
        <v>38</v>
      </c>
      <c r="B39" t="s">
        <v>101</v>
      </c>
      <c r="C39" t="s">
        <v>102</v>
      </c>
    </row>
    <row r="40" spans="1:3" x14ac:dyDescent="0.25">
      <c r="A40">
        <f t="shared" si="1"/>
        <v>39</v>
      </c>
      <c r="B40" t="s">
        <v>45</v>
      </c>
      <c r="C40" t="s">
        <v>103</v>
      </c>
    </row>
    <row r="41" spans="1:3" x14ac:dyDescent="0.25">
      <c r="A41">
        <f t="shared" si="1"/>
        <v>40</v>
      </c>
      <c r="B41" t="s">
        <v>104</v>
      </c>
      <c r="C41" t="s">
        <v>105</v>
      </c>
    </row>
    <row r="42" spans="1:3" x14ac:dyDescent="0.25">
      <c r="A42">
        <f t="shared" si="1"/>
        <v>41</v>
      </c>
      <c r="B42" t="s">
        <v>106</v>
      </c>
      <c r="C42" t="s">
        <v>107</v>
      </c>
    </row>
    <row r="43" spans="1:3" x14ac:dyDescent="0.25">
      <c r="A43">
        <f t="shared" si="1"/>
        <v>42</v>
      </c>
      <c r="B43" t="s">
        <v>108</v>
      </c>
      <c r="C43" t="s">
        <v>109</v>
      </c>
    </row>
    <row r="44" spans="1:3" x14ac:dyDescent="0.25">
      <c r="A44">
        <f t="shared" si="1"/>
        <v>43</v>
      </c>
      <c r="B44" t="s">
        <v>110</v>
      </c>
      <c r="C44" t="s">
        <v>111</v>
      </c>
    </row>
    <row r="45" spans="1:3" x14ac:dyDescent="0.25">
      <c r="A45">
        <f t="shared" si="1"/>
        <v>44</v>
      </c>
      <c r="B45" t="s">
        <v>112</v>
      </c>
      <c r="C45" t="s">
        <v>113</v>
      </c>
    </row>
    <row r="46" spans="1:3" x14ac:dyDescent="0.25">
      <c r="A46">
        <f t="shared" si="1"/>
        <v>45</v>
      </c>
      <c r="B46" t="s">
        <v>114</v>
      </c>
      <c r="C46" t="s">
        <v>115</v>
      </c>
    </row>
    <row r="47" spans="1:3" x14ac:dyDescent="0.25">
      <c r="A47">
        <f t="shared" si="1"/>
        <v>46</v>
      </c>
      <c r="B47" t="s">
        <v>116</v>
      </c>
      <c r="C47" t="s">
        <v>117</v>
      </c>
    </row>
    <row r="48" spans="1:3" x14ac:dyDescent="0.25">
      <c r="A48">
        <f t="shared" si="1"/>
        <v>47</v>
      </c>
      <c r="B48" t="s">
        <v>69</v>
      </c>
      <c r="C48" t="s">
        <v>63</v>
      </c>
    </row>
    <row r="49" spans="1:3" x14ac:dyDescent="0.25">
      <c r="A49">
        <f t="shared" si="1"/>
        <v>48</v>
      </c>
      <c r="B49" t="s">
        <v>118</v>
      </c>
      <c r="C49" t="s">
        <v>119</v>
      </c>
    </row>
    <row r="50" spans="1:3" x14ac:dyDescent="0.25">
      <c r="A50">
        <f t="shared" si="1"/>
        <v>49</v>
      </c>
      <c r="B50" t="s">
        <v>120</v>
      </c>
      <c r="C50" t="s">
        <v>121</v>
      </c>
    </row>
    <row r="51" spans="1:3" x14ac:dyDescent="0.25">
      <c r="A51">
        <f t="shared" si="1"/>
        <v>50</v>
      </c>
      <c r="B51" t="s">
        <v>122</v>
      </c>
      <c r="C51" t="s">
        <v>123</v>
      </c>
    </row>
    <row r="52" spans="1:3" x14ac:dyDescent="0.25">
      <c r="A52">
        <f t="shared" si="1"/>
        <v>51</v>
      </c>
      <c r="B52" t="s">
        <v>124</v>
      </c>
      <c r="C52" t="s">
        <v>125</v>
      </c>
    </row>
    <row r="53" spans="1:3" x14ac:dyDescent="0.25">
      <c r="A53">
        <f t="shared" si="1"/>
        <v>52</v>
      </c>
      <c r="B53" t="s">
        <v>26</v>
      </c>
      <c r="C53" t="s">
        <v>126</v>
      </c>
    </row>
    <row r="54" spans="1:3" x14ac:dyDescent="0.25">
      <c r="A54">
        <f t="shared" si="1"/>
        <v>53</v>
      </c>
      <c r="B54" t="s">
        <v>127</v>
      </c>
      <c r="C54" t="s">
        <v>128</v>
      </c>
    </row>
    <row r="55" spans="1:3" x14ac:dyDescent="0.25">
      <c r="A55">
        <f t="shared" si="1"/>
        <v>54</v>
      </c>
      <c r="B55" t="s">
        <v>129</v>
      </c>
      <c r="C55" t="s">
        <v>130</v>
      </c>
    </row>
    <row r="56" spans="1:3" x14ac:dyDescent="0.25">
      <c r="A56">
        <f t="shared" si="1"/>
        <v>55</v>
      </c>
      <c r="B56" t="s">
        <v>131</v>
      </c>
      <c r="C56" t="s">
        <v>132</v>
      </c>
    </row>
    <row r="57" spans="1:3" x14ac:dyDescent="0.25">
      <c r="A57">
        <f t="shared" si="1"/>
        <v>56</v>
      </c>
      <c r="B57" t="s">
        <v>133</v>
      </c>
      <c r="C57" t="s">
        <v>134</v>
      </c>
    </row>
    <row r="58" spans="1:3" x14ac:dyDescent="0.25">
      <c r="A58">
        <f t="shared" si="1"/>
        <v>57</v>
      </c>
      <c r="B58" t="s">
        <v>135</v>
      </c>
      <c r="C58" t="s">
        <v>22</v>
      </c>
    </row>
    <row r="59" spans="1:3" x14ac:dyDescent="0.25">
      <c r="A59">
        <f t="shared" si="1"/>
        <v>58</v>
      </c>
      <c r="B59" t="s">
        <v>136</v>
      </c>
      <c r="C59" t="s">
        <v>137</v>
      </c>
    </row>
    <row r="60" spans="1:3" x14ac:dyDescent="0.25">
      <c r="A60">
        <f t="shared" si="1"/>
        <v>59</v>
      </c>
      <c r="B60" t="s">
        <v>138</v>
      </c>
      <c r="C60" t="s">
        <v>139</v>
      </c>
    </row>
    <row r="61" spans="1:3" x14ac:dyDescent="0.25">
      <c r="A61">
        <f t="shared" si="1"/>
        <v>60</v>
      </c>
      <c r="B61" t="s">
        <v>69</v>
      </c>
      <c r="C61" t="s">
        <v>140</v>
      </c>
    </row>
    <row r="62" spans="1:3" x14ac:dyDescent="0.25">
      <c r="A62">
        <f t="shared" si="1"/>
        <v>61</v>
      </c>
      <c r="B62" t="s">
        <v>141</v>
      </c>
      <c r="C62" t="s">
        <v>142</v>
      </c>
    </row>
    <row r="63" spans="1:3" x14ac:dyDescent="0.25">
      <c r="A63">
        <f t="shared" si="1"/>
        <v>62</v>
      </c>
      <c r="B63" t="s">
        <v>143</v>
      </c>
      <c r="C63" t="s">
        <v>144</v>
      </c>
    </row>
    <row r="64" spans="1:3" x14ac:dyDescent="0.25">
      <c r="A64">
        <f t="shared" si="1"/>
        <v>63</v>
      </c>
      <c r="B64" t="s">
        <v>42</v>
      </c>
      <c r="C64" t="s">
        <v>145</v>
      </c>
    </row>
    <row r="65" spans="1:3" x14ac:dyDescent="0.25">
      <c r="A65">
        <f t="shared" si="1"/>
        <v>64</v>
      </c>
      <c r="B65" t="s">
        <v>146</v>
      </c>
      <c r="C65" t="s">
        <v>147</v>
      </c>
    </row>
    <row r="66" spans="1:3" x14ac:dyDescent="0.25">
      <c r="A66">
        <f t="shared" ref="A66:A97" si="2">ROW()-1</f>
        <v>65</v>
      </c>
      <c r="B66" t="s">
        <v>148</v>
      </c>
      <c r="C66" t="s">
        <v>93</v>
      </c>
    </row>
    <row r="67" spans="1:3" x14ac:dyDescent="0.25">
      <c r="A67">
        <f t="shared" si="2"/>
        <v>66</v>
      </c>
      <c r="B67" t="s">
        <v>149</v>
      </c>
      <c r="C67" t="s">
        <v>150</v>
      </c>
    </row>
    <row r="68" spans="1:3" x14ac:dyDescent="0.25">
      <c r="A68">
        <f t="shared" si="2"/>
        <v>67</v>
      </c>
      <c r="B68" t="b">
        <v>1</v>
      </c>
      <c r="C68" t="s">
        <v>122</v>
      </c>
    </row>
    <row r="69" spans="1:3" x14ac:dyDescent="0.25">
      <c r="A69">
        <f t="shared" si="2"/>
        <v>68</v>
      </c>
      <c r="B69" t="s">
        <v>151</v>
      </c>
      <c r="C69" t="s">
        <v>152</v>
      </c>
    </row>
    <row r="70" spans="1:3" x14ac:dyDescent="0.25">
      <c r="A70">
        <f t="shared" si="2"/>
        <v>69</v>
      </c>
      <c r="B70" t="s">
        <v>153</v>
      </c>
      <c r="C70" t="s">
        <v>154</v>
      </c>
    </row>
    <row r="71" spans="1:3" x14ac:dyDescent="0.25">
      <c r="A71">
        <f t="shared" si="2"/>
        <v>70</v>
      </c>
      <c r="B71" t="s">
        <v>155</v>
      </c>
      <c r="C71" t="s">
        <v>156</v>
      </c>
    </row>
    <row r="72" spans="1:3" x14ac:dyDescent="0.25">
      <c r="A72">
        <f t="shared" si="2"/>
        <v>71</v>
      </c>
      <c r="B72" t="s">
        <v>157</v>
      </c>
      <c r="C72" t="s">
        <v>158</v>
      </c>
    </row>
    <row r="73" spans="1:3" x14ac:dyDescent="0.25">
      <c r="A73">
        <f t="shared" si="2"/>
        <v>72</v>
      </c>
      <c r="B73" t="s">
        <v>133</v>
      </c>
      <c r="C73" t="s">
        <v>159</v>
      </c>
    </row>
    <row r="74" spans="1:3" x14ac:dyDescent="0.25">
      <c r="A74">
        <f t="shared" si="2"/>
        <v>73</v>
      </c>
      <c r="B74" t="s">
        <v>160</v>
      </c>
      <c r="C74" t="s">
        <v>161</v>
      </c>
    </row>
    <row r="75" spans="1:3" x14ac:dyDescent="0.25">
      <c r="A75">
        <f t="shared" si="2"/>
        <v>74</v>
      </c>
      <c r="B75" t="s">
        <v>162</v>
      </c>
      <c r="C75" t="s">
        <v>163</v>
      </c>
    </row>
    <row r="76" spans="1:3" x14ac:dyDescent="0.25">
      <c r="A76">
        <f t="shared" si="2"/>
        <v>75</v>
      </c>
      <c r="B76" t="s">
        <v>164</v>
      </c>
      <c r="C76" t="s">
        <v>165</v>
      </c>
    </row>
    <row r="77" spans="1:3" x14ac:dyDescent="0.25">
      <c r="A77">
        <f t="shared" si="2"/>
        <v>76</v>
      </c>
      <c r="B77" t="s">
        <v>166</v>
      </c>
      <c r="C77" t="s">
        <v>167</v>
      </c>
    </row>
    <row r="78" spans="1:3" x14ac:dyDescent="0.25">
      <c r="A78">
        <f t="shared" si="2"/>
        <v>77</v>
      </c>
      <c r="B78" t="s">
        <v>168</v>
      </c>
      <c r="C78" t="s">
        <v>169</v>
      </c>
    </row>
    <row r="79" spans="1:3" x14ac:dyDescent="0.25">
      <c r="A79">
        <f t="shared" si="2"/>
        <v>78</v>
      </c>
      <c r="B79" t="s">
        <v>170</v>
      </c>
      <c r="C79" t="s">
        <v>171</v>
      </c>
    </row>
    <row r="80" spans="1:3" x14ac:dyDescent="0.25">
      <c r="A80">
        <f t="shared" si="2"/>
        <v>79</v>
      </c>
      <c r="B80" t="s">
        <v>172</v>
      </c>
      <c r="C80" t="s">
        <v>173</v>
      </c>
    </row>
    <row r="81" spans="1:3" x14ac:dyDescent="0.25">
      <c r="A81">
        <f t="shared" si="2"/>
        <v>80</v>
      </c>
      <c r="B81" t="s">
        <v>174</v>
      </c>
      <c r="C81" t="s">
        <v>175</v>
      </c>
    </row>
    <row r="82" spans="1:3" x14ac:dyDescent="0.25">
      <c r="A82">
        <f t="shared" si="2"/>
        <v>81</v>
      </c>
      <c r="B82" t="s">
        <v>176</v>
      </c>
      <c r="C82" t="s">
        <v>177</v>
      </c>
    </row>
    <row r="83" spans="1:3" x14ac:dyDescent="0.25">
      <c r="A83">
        <f t="shared" si="2"/>
        <v>82</v>
      </c>
      <c r="B83" t="s">
        <v>178</v>
      </c>
      <c r="C83" t="s">
        <v>179</v>
      </c>
    </row>
    <row r="84" spans="1:3" x14ac:dyDescent="0.25">
      <c r="A84">
        <f t="shared" si="2"/>
        <v>83</v>
      </c>
      <c r="B84" t="s">
        <v>180</v>
      </c>
      <c r="C84" t="s">
        <v>181</v>
      </c>
    </row>
    <row r="85" spans="1:3" x14ac:dyDescent="0.25">
      <c r="A85">
        <f t="shared" si="2"/>
        <v>84</v>
      </c>
      <c r="B85" t="s">
        <v>182</v>
      </c>
      <c r="C85" t="s">
        <v>183</v>
      </c>
    </row>
    <row r="86" spans="1:3" x14ac:dyDescent="0.25">
      <c r="A86">
        <f t="shared" si="2"/>
        <v>85</v>
      </c>
      <c r="B86" t="s">
        <v>184</v>
      </c>
      <c r="C86" t="s">
        <v>185</v>
      </c>
    </row>
    <row r="87" spans="1:3" x14ac:dyDescent="0.25">
      <c r="A87">
        <f t="shared" si="2"/>
        <v>86</v>
      </c>
      <c r="B87" t="s">
        <v>186</v>
      </c>
      <c r="C87" t="s">
        <v>187</v>
      </c>
    </row>
    <row r="88" spans="1:3" x14ac:dyDescent="0.25">
      <c r="A88">
        <f t="shared" si="2"/>
        <v>87</v>
      </c>
      <c r="B88" t="s">
        <v>188</v>
      </c>
      <c r="C88" t="s">
        <v>98</v>
      </c>
    </row>
    <row r="89" spans="1:3" x14ac:dyDescent="0.25">
      <c r="A89">
        <f t="shared" si="2"/>
        <v>88</v>
      </c>
      <c r="B89" t="s">
        <v>189</v>
      </c>
      <c r="C89" t="s">
        <v>190</v>
      </c>
    </row>
    <row r="90" spans="1:3" x14ac:dyDescent="0.25">
      <c r="A90">
        <f t="shared" si="2"/>
        <v>89</v>
      </c>
      <c r="B90" t="s">
        <v>191</v>
      </c>
      <c r="C90" t="s">
        <v>192</v>
      </c>
    </row>
    <row r="91" spans="1:3" x14ac:dyDescent="0.25">
      <c r="A91">
        <f t="shared" si="2"/>
        <v>90</v>
      </c>
      <c r="B91" t="s">
        <v>193</v>
      </c>
      <c r="C91" t="s">
        <v>194</v>
      </c>
    </row>
    <row r="92" spans="1:3" x14ac:dyDescent="0.25">
      <c r="A92">
        <f t="shared" si="2"/>
        <v>91</v>
      </c>
      <c r="B92" t="s">
        <v>195</v>
      </c>
      <c r="C92" t="s">
        <v>196</v>
      </c>
    </row>
    <row r="93" spans="1:3" x14ac:dyDescent="0.25">
      <c r="A93">
        <f t="shared" si="2"/>
        <v>92</v>
      </c>
      <c r="B93" t="s">
        <v>197</v>
      </c>
      <c r="C93" t="s">
        <v>198</v>
      </c>
    </row>
    <row r="94" spans="1:3" x14ac:dyDescent="0.25">
      <c r="A94">
        <f t="shared" si="2"/>
        <v>93</v>
      </c>
      <c r="B94" t="s">
        <v>174</v>
      </c>
      <c r="C94" t="s">
        <v>199</v>
      </c>
    </row>
    <row r="95" spans="1:3" x14ac:dyDescent="0.25">
      <c r="A95">
        <f t="shared" si="2"/>
        <v>94</v>
      </c>
      <c r="B95" t="s">
        <v>200</v>
      </c>
      <c r="C95" t="s">
        <v>201</v>
      </c>
    </row>
    <row r="96" spans="1:3" x14ac:dyDescent="0.25">
      <c r="A96">
        <f t="shared" si="2"/>
        <v>95</v>
      </c>
      <c r="B96" t="s">
        <v>202</v>
      </c>
      <c r="C96" t="s">
        <v>203</v>
      </c>
    </row>
    <row r="97" spans="1:3" x14ac:dyDescent="0.25">
      <c r="A97">
        <f t="shared" si="2"/>
        <v>96</v>
      </c>
      <c r="B97" t="s">
        <v>204</v>
      </c>
      <c r="C97" t="s">
        <v>205</v>
      </c>
    </row>
    <row r="98" spans="1:3" x14ac:dyDescent="0.25">
      <c r="A98">
        <f t="shared" ref="A98:A129" si="3">ROW()-1</f>
        <v>97</v>
      </c>
      <c r="B98" t="s">
        <v>206</v>
      </c>
      <c r="C98" t="s">
        <v>207</v>
      </c>
    </row>
    <row r="99" spans="1:3" x14ac:dyDescent="0.25">
      <c r="A99">
        <f t="shared" si="3"/>
        <v>98</v>
      </c>
      <c r="B99" t="s">
        <v>208</v>
      </c>
      <c r="C99" t="s">
        <v>209</v>
      </c>
    </row>
    <row r="100" spans="1:3" x14ac:dyDescent="0.25">
      <c r="A100">
        <f t="shared" si="3"/>
        <v>99</v>
      </c>
      <c r="B100" t="s">
        <v>210</v>
      </c>
      <c r="C100" t="s">
        <v>211</v>
      </c>
    </row>
    <row r="101" spans="1:3" x14ac:dyDescent="0.25">
      <c r="A101">
        <f t="shared" si="3"/>
        <v>100</v>
      </c>
      <c r="B101" t="s">
        <v>212</v>
      </c>
      <c r="C101" t="s">
        <v>213</v>
      </c>
    </row>
    <row r="102" spans="1:3" x14ac:dyDescent="0.25">
      <c r="A102">
        <f t="shared" si="3"/>
        <v>101</v>
      </c>
      <c r="B102" t="s">
        <v>214</v>
      </c>
      <c r="C102" t="s">
        <v>215</v>
      </c>
    </row>
    <row r="103" spans="1:3" x14ac:dyDescent="0.25">
      <c r="A103">
        <f t="shared" si="3"/>
        <v>102</v>
      </c>
      <c r="B103" t="s">
        <v>27</v>
      </c>
      <c r="C103" t="s">
        <v>216</v>
      </c>
    </row>
    <row r="104" spans="1:3" x14ac:dyDescent="0.25">
      <c r="A104">
        <f t="shared" si="3"/>
        <v>103</v>
      </c>
      <c r="B104" t="s">
        <v>217</v>
      </c>
      <c r="C104" t="s">
        <v>218</v>
      </c>
    </row>
    <row r="105" spans="1:3" x14ac:dyDescent="0.25">
      <c r="A105">
        <f t="shared" si="3"/>
        <v>104</v>
      </c>
      <c r="B105" t="s">
        <v>120</v>
      </c>
      <c r="C105" t="s">
        <v>219</v>
      </c>
    </row>
    <row r="106" spans="1:3" x14ac:dyDescent="0.25">
      <c r="A106">
        <f t="shared" si="3"/>
        <v>105</v>
      </c>
      <c r="B106" t="s">
        <v>220</v>
      </c>
      <c r="C106" t="s">
        <v>221</v>
      </c>
    </row>
    <row r="107" spans="1:3" x14ac:dyDescent="0.25">
      <c r="A107">
        <f t="shared" si="3"/>
        <v>106</v>
      </c>
      <c r="B107" t="s">
        <v>222</v>
      </c>
      <c r="C107" t="s">
        <v>223</v>
      </c>
    </row>
    <row r="108" spans="1:3" x14ac:dyDescent="0.25">
      <c r="A108">
        <f t="shared" si="3"/>
        <v>107</v>
      </c>
      <c r="B108" t="s">
        <v>224</v>
      </c>
      <c r="C108" t="s">
        <v>220</v>
      </c>
    </row>
    <row r="109" spans="1:3" x14ac:dyDescent="0.25">
      <c r="A109">
        <f t="shared" si="3"/>
        <v>108</v>
      </c>
      <c r="B109" t="s">
        <v>26</v>
      </c>
      <c r="C109" t="s">
        <v>19</v>
      </c>
    </row>
    <row r="110" spans="1:3" x14ac:dyDescent="0.25">
      <c r="A110">
        <f t="shared" si="3"/>
        <v>109</v>
      </c>
      <c r="B110" t="s">
        <v>69</v>
      </c>
      <c r="C110" t="s">
        <v>225</v>
      </c>
    </row>
    <row r="111" spans="1:3" x14ac:dyDescent="0.25">
      <c r="A111">
        <f t="shared" si="3"/>
        <v>110</v>
      </c>
      <c r="B111" t="s">
        <v>112</v>
      </c>
      <c r="C111" t="s">
        <v>226</v>
      </c>
    </row>
    <row r="112" spans="1:3" x14ac:dyDescent="0.25">
      <c r="A112">
        <f t="shared" si="3"/>
        <v>111</v>
      </c>
      <c r="B112" t="s">
        <v>197</v>
      </c>
      <c r="C112" t="s">
        <v>227</v>
      </c>
    </row>
    <row r="113" spans="1:3" x14ac:dyDescent="0.25">
      <c r="A113">
        <f t="shared" si="3"/>
        <v>112</v>
      </c>
      <c r="B113" t="s">
        <v>27</v>
      </c>
      <c r="C113" t="s">
        <v>129</v>
      </c>
    </row>
    <row r="114" spans="1:3" x14ac:dyDescent="0.25">
      <c r="A114">
        <f t="shared" si="3"/>
        <v>113</v>
      </c>
      <c r="B114" t="s">
        <v>110</v>
      </c>
      <c r="C114" t="s">
        <v>228</v>
      </c>
    </row>
    <row r="115" spans="1:3" x14ac:dyDescent="0.25">
      <c r="A115">
        <f t="shared" si="3"/>
        <v>114</v>
      </c>
      <c r="B115" t="s">
        <v>124</v>
      </c>
      <c r="C115" t="s">
        <v>229</v>
      </c>
    </row>
    <row r="116" spans="1:3" x14ac:dyDescent="0.25">
      <c r="A116">
        <f t="shared" si="3"/>
        <v>115</v>
      </c>
      <c r="B116" t="s">
        <v>120</v>
      </c>
      <c r="C116" t="s">
        <v>230</v>
      </c>
    </row>
    <row r="117" spans="1:3" x14ac:dyDescent="0.25">
      <c r="A117">
        <f t="shared" si="3"/>
        <v>116</v>
      </c>
      <c r="B117" t="s">
        <v>108</v>
      </c>
      <c r="C117" t="s">
        <v>231</v>
      </c>
    </row>
    <row r="118" spans="1:3" x14ac:dyDescent="0.25">
      <c r="A118">
        <f t="shared" si="3"/>
        <v>117</v>
      </c>
      <c r="B118" t="b">
        <v>1</v>
      </c>
      <c r="C118" t="s">
        <v>232</v>
      </c>
    </row>
    <row r="119" spans="1:3" x14ac:dyDescent="0.25">
      <c r="A119">
        <f t="shared" si="3"/>
        <v>118</v>
      </c>
      <c r="B119" t="s">
        <v>184</v>
      </c>
      <c r="C119" t="s">
        <v>233</v>
      </c>
    </row>
    <row r="120" spans="1:3" x14ac:dyDescent="0.25">
      <c r="A120">
        <f t="shared" si="3"/>
        <v>119</v>
      </c>
      <c r="B120" t="s">
        <v>122</v>
      </c>
      <c r="C120" t="s">
        <v>234</v>
      </c>
    </row>
    <row r="121" spans="1:3" x14ac:dyDescent="0.25">
      <c r="A121">
        <f t="shared" si="3"/>
        <v>120</v>
      </c>
      <c r="B121" t="s">
        <v>26</v>
      </c>
      <c r="C121" t="s">
        <v>235</v>
      </c>
    </row>
    <row r="122" spans="1:3" x14ac:dyDescent="0.25">
      <c r="A122">
        <f t="shared" si="3"/>
        <v>121</v>
      </c>
      <c r="B122" t="s">
        <v>69</v>
      </c>
      <c r="C122" t="s">
        <v>236</v>
      </c>
    </row>
    <row r="123" spans="1:3" x14ac:dyDescent="0.25">
      <c r="A123">
        <f t="shared" si="3"/>
        <v>122</v>
      </c>
      <c r="B123" t="s">
        <v>27</v>
      </c>
      <c r="C123" t="s">
        <v>237</v>
      </c>
    </row>
    <row r="124" spans="1:3" x14ac:dyDescent="0.25">
      <c r="A124">
        <f t="shared" si="3"/>
        <v>123</v>
      </c>
      <c r="B124" t="s">
        <v>120</v>
      </c>
      <c r="C124" t="s">
        <v>238</v>
      </c>
    </row>
    <row r="125" spans="1:3" x14ac:dyDescent="0.25">
      <c r="A125">
        <f t="shared" si="3"/>
        <v>124</v>
      </c>
      <c r="B125" t="s">
        <v>110</v>
      </c>
      <c r="C125" t="s">
        <v>239</v>
      </c>
    </row>
    <row r="126" spans="1:3" x14ac:dyDescent="0.25">
      <c r="A126">
        <f t="shared" si="3"/>
        <v>125</v>
      </c>
      <c r="B126" t="s">
        <v>108</v>
      </c>
      <c r="C126" t="s">
        <v>240</v>
      </c>
    </row>
    <row r="127" spans="1:3" x14ac:dyDescent="0.25">
      <c r="A127">
        <f t="shared" si="3"/>
        <v>126</v>
      </c>
      <c r="B127" t="b">
        <v>1</v>
      </c>
      <c r="C127" t="s">
        <v>241</v>
      </c>
    </row>
    <row r="128" spans="1:3" x14ac:dyDescent="0.25">
      <c r="A128">
        <f t="shared" si="3"/>
        <v>127</v>
      </c>
      <c r="B128" t="s">
        <v>184</v>
      </c>
      <c r="C128" t="s">
        <v>242</v>
      </c>
    </row>
    <row r="129" spans="1:3" x14ac:dyDescent="0.25">
      <c r="A129">
        <f t="shared" si="3"/>
        <v>128</v>
      </c>
      <c r="B129" t="s">
        <v>122</v>
      </c>
      <c r="C129" t="s">
        <v>243</v>
      </c>
    </row>
    <row r="130" spans="1:3" x14ac:dyDescent="0.25">
      <c r="A130">
        <f t="shared" ref="A130:A135" si="4">ROW()-1</f>
        <v>129</v>
      </c>
      <c r="B130" t="s">
        <v>26</v>
      </c>
      <c r="C130" t="s">
        <v>244</v>
      </c>
    </row>
    <row r="131" spans="1:3" x14ac:dyDescent="0.25">
      <c r="A131">
        <f t="shared" si="4"/>
        <v>130</v>
      </c>
      <c r="B131" t="s">
        <v>69</v>
      </c>
      <c r="C131" t="s">
        <v>245</v>
      </c>
    </row>
    <row r="132" spans="1:3" x14ac:dyDescent="0.25">
      <c r="A132">
        <f t="shared" si="4"/>
        <v>131</v>
      </c>
      <c r="B132" t="s">
        <v>27</v>
      </c>
      <c r="C132" t="s">
        <v>246</v>
      </c>
    </row>
    <row r="133" spans="1:3" x14ac:dyDescent="0.25">
      <c r="A133">
        <f t="shared" si="4"/>
        <v>132</v>
      </c>
      <c r="B133" t="s">
        <v>120</v>
      </c>
      <c r="C133" t="s">
        <v>247</v>
      </c>
    </row>
    <row r="134" spans="1:3" x14ac:dyDescent="0.25">
      <c r="A134">
        <f t="shared" si="4"/>
        <v>133</v>
      </c>
      <c r="B134" t="s">
        <v>110</v>
      </c>
      <c r="C134" t="s">
        <v>248</v>
      </c>
    </row>
    <row r="135" spans="1:3" x14ac:dyDescent="0.25">
      <c r="A135">
        <f t="shared" si="4"/>
        <v>134</v>
      </c>
      <c r="B135" t="s">
        <v>108</v>
      </c>
      <c r="C135" t="s">
        <v>249</v>
      </c>
    </row>
  </sheetData>
  <sheetProtection sheet="1" selectLockedCells="1" selectUnlockedCells="1"/>
  <mergeCells count="1">
    <mergeCell ref="G2:J2"/>
  </mergeCells>
  <conditionalFormatting sqref="G1:G23 J3">
    <cfRule type="expression" dxfId="7" priority="8">
      <formula>OR(G1="Core",G1="Incidental")</formula>
    </cfRule>
  </conditionalFormatting>
  <conditionalFormatting sqref="G19:G22">
    <cfRule type="expression" dxfId="6" priority="9">
      <formula>$H19&lt;&gt;""</formula>
    </cfRule>
  </conditionalFormatting>
  <conditionalFormatting sqref="G3:H18">
    <cfRule type="expression" dxfId="5" priority="6">
      <formula>OR(G3="Core",G3="Incidental",G3="Key Accomplishments")</formula>
    </cfRule>
  </conditionalFormatting>
  <conditionalFormatting sqref="G19:J22">
    <cfRule type="expression" dxfId="4" priority="1">
      <formula>AND($H20="",$H19&lt;&gt;"")</formula>
    </cfRule>
  </conditionalFormatting>
  <conditionalFormatting sqref="J1:J23">
    <cfRule type="expression" dxfId="3" priority="7">
      <formula>OR(J1="                                     Practices",J1="                                     Priorities")</formula>
    </cfRule>
  </conditionalFormatting>
  <conditionalFormatting sqref="J19:J22">
    <cfRule type="expression" dxfId="2" priority="11">
      <formula>$H19&lt;&gt;""</formula>
    </cfRule>
  </conditionalFormatting>
  <conditionalFormatting sqref="L17:L18">
    <cfRule type="expression" dxfId="1" priority="5">
      <formula>OR(L17="Core",L17="Incidental")</formula>
    </cfRule>
  </conditionalFormatting>
  <conditionalFormatting sqref="L18">
    <cfRule type="expression" dxfId="0" priority="4">
      <formula>OR(L18="Practices",L18="Priorities")</formula>
    </cfRule>
  </conditionalFormatting>
  <pageMargins left="0.7" right="0.7" top="0.75" bottom="0.75" header="0.3" footer="0.3"/>
  <tableParts count="1">
    <tablePart r:id="rId1"/>
  </tableParts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2</vt:i4>
      </vt:variant>
    </vt:vector>
  </HeadingPairs>
  <TitlesOfParts>
    <vt:vector size="2" baseType="lpstr">
      <vt:lpstr>careerstop</vt:lpstr>
      <vt:lpstr>output</vt:lpstr>
    </vt:vector>
  </TitlesOfParts>
  <Company/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Paul Galjan</dc:creator>
  <cp:lastModifiedBy>Paul Galjan</cp:lastModifiedBy>
  <dcterms:created xsi:type="dcterms:W3CDTF">2025-07-20T10:41:48Z</dcterms:created>
  <dcterms:modified xsi:type="dcterms:W3CDTF">2025-07-21T15:19:38Z</dcterms:modified>
</cp:coreProperties>
</file>